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95" windowHeight="7935" activeTab="0"/>
  </bookViews>
  <sheets>
    <sheet name="Sheet1" sheetId="1" r:id="rId1"/>
    <sheet name="Sheet2" sheetId="2" r:id="rId2"/>
    <sheet name="Sheet3" sheetId="3" r:id="rId3"/>
  </sheets>
  <definedNames>
    <definedName name="_xlnm.Print_Titles" localSheetId="0">'Sheet1'!$8:$8</definedName>
  </definedNames>
  <calcPr fullCalcOnLoad="1"/>
</workbook>
</file>

<file path=xl/sharedStrings.xml><?xml version="1.0" encoding="utf-8"?>
<sst xmlns="http://schemas.openxmlformats.org/spreadsheetml/2006/main" count="408" uniqueCount="281">
  <si>
    <t>Pershing High School</t>
  </si>
  <si>
    <t>1000207-001P</t>
  </si>
  <si>
    <t>Plum Valley School</t>
  </si>
  <si>
    <t>5200506-001P</t>
  </si>
  <si>
    <t>Lakeside Woods MWC</t>
  </si>
  <si>
    <t>4500013-001P</t>
  </si>
  <si>
    <t>Santa Nella County Water District</t>
  </si>
  <si>
    <t>2410018-001P</t>
  </si>
  <si>
    <t>Phoenix house</t>
  </si>
  <si>
    <t>3701478-001P</t>
  </si>
  <si>
    <t>COUNTRY WESTERN MHP</t>
  </si>
  <si>
    <t>5000080-001P</t>
  </si>
  <si>
    <t>TIPTON CSD</t>
  </si>
  <si>
    <t>5410014-003P</t>
  </si>
  <si>
    <t>Quail Valley</t>
  </si>
  <si>
    <t>1502724-001P</t>
  </si>
  <si>
    <t>Lewiston Valley WC</t>
  </si>
  <si>
    <t>5301002-001P</t>
  </si>
  <si>
    <t>Maywood MWC # 1</t>
  </si>
  <si>
    <t>1910084-003C</t>
  </si>
  <si>
    <t>Madera CMD No. 6 - Lake Shore Park</t>
  </si>
  <si>
    <t>2000550-001P</t>
  </si>
  <si>
    <t>Madera CMD No. 7 - Marina View Heights</t>
  </si>
  <si>
    <t>2000551-002P</t>
  </si>
  <si>
    <t>City of Huron</t>
  </si>
  <si>
    <t>1010044-001P</t>
  </si>
  <si>
    <t>Madera CMD No. 8A - North Fork</t>
  </si>
  <si>
    <t>2000561-001P</t>
  </si>
  <si>
    <t>Madera CMD No. 33- Fairmead</t>
  </si>
  <si>
    <t>2000554-002P</t>
  </si>
  <si>
    <t>Tooleville</t>
  </si>
  <si>
    <t>5400567-001P</t>
  </si>
  <si>
    <t>LADWP</t>
  </si>
  <si>
    <t>Clearwater Mutual Water Company</t>
  </si>
  <si>
    <t>1700546-003C</t>
  </si>
  <si>
    <t>TUD-Crystal Falls</t>
  </si>
  <si>
    <t>5510010-005C</t>
  </si>
  <si>
    <t>Pixley Public Utility District</t>
  </si>
  <si>
    <t>5410009-002P</t>
  </si>
  <si>
    <t>City of Montague</t>
  </si>
  <si>
    <t>4710007-002P</t>
  </si>
  <si>
    <t>White Fence Farms # 3</t>
  </si>
  <si>
    <t>1900523-001P</t>
  </si>
  <si>
    <t>Yosemite USD</t>
  </si>
  <si>
    <t>2000567-001P</t>
  </si>
  <si>
    <t>Ducor CSD</t>
  </si>
  <si>
    <t>5400542-003P</t>
  </si>
  <si>
    <t>Enos Lane PUD</t>
  </si>
  <si>
    <t>1500544-003P</t>
  </si>
  <si>
    <t>Midway Heights CWD</t>
  </si>
  <si>
    <t>3110041-002C</t>
  </si>
  <si>
    <t>Julian CSD</t>
  </si>
  <si>
    <t>3700909-003C</t>
  </si>
  <si>
    <t>DIAMOND PARK MUTUAL WATER CO.</t>
  </si>
  <si>
    <t>3000663-002C</t>
  </si>
  <si>
    <t>RUTH LAKE RECREATION AREA</t>
  </si>
  <si>
    <t>5305004-001P</t>
  </si>
  <si>
    <t>Lamont Public Utility Dist</t>
  </si>
  <si>
    <t>1510012-007C</t>
  </si>
  <si>
    <t>LEGGETT VALLEY SCHOOL</t>
  </si>
  <si>
    <t>2300785-001P</t>
  </si>
  <si>
    <t>CENTURY MOBILE HOME PARK</t>
  </si>
  <si>
    <t>3900579-001P</t>
  </si>
  <si>
    <t>Desert Lake CSD</t>
  </si>
  <si>
    <t>1510027-001P</t>
  </si>
  <si>
    <t>AZUSA SPRINGS WATER SYSTEM</t>
  </si>
  <si>
    <t>1909644-001P</t>
  </si>
  <si>
    <t>Keeler CSD</t>
  </si>
  <si>
    <t>1400036-006P</t>
  </si>
  <si>
    <t>BARRY ELEMENTARY SCHOOL</t>
  </si>
  <si>
    <t>5100149-001P</t>
  </si>
  <si>
    <t>Montara Water and Sanitary District</t>
  </si>
  <si>
    <t>4110010-022P</t>
  </si>
  <si>
    <t>COUNTRY HILLS ESTATES</t>
  </si>
  <si>
    <t>4000637-001P</t>
  </si>
  <si>
    <t>TAHOE CITY PUD - MAIN</t>
  </si>
  <si>
    <t>3110010-003C</t>
  </si>
  <si>
    <t>LOS MOLINOS COMM. SERVICES DIST.</t>
  </si>
  <si>
    <t>5210003-001P</t>
  </si>
  <si>
    <t>WILLITS, CITY OF</t>
  </si>
  <si>
    <t>2310004-001C</t>
  </si>
  <si>
    <t>VALLEY MOBILE HOME PARK</t>
  </si>
  <si>
    <t>1300572-001P</t>
  </si>
  <si>
    <t>ORANGE COVE CITY OF</t>
  </si>
  <si>
    <t>1010023-002C</t>
  </si>
  <si>
    <t>FCWWD #40/SHAVER SPRINGS</t>
  </si>
  <si>
    <t>1000042-002P</t>
  </si>
  <si>
    <t>New ORCHARD MOBILE HOME PARK</t>
  </si>
  <si>
    <t>5200550-002P</t>
  </si>
  <si>
    <t>DONNER SUMMIT PUBLIC UTILITY DISTRICT</t>
  </si>
  <si>
    <t>2910016-002P</t>
  </si>
  <si>
    <t>NEVADA ID - LAKE OF THE PINES</t>
  </si>
  <si>
    <t>2910014-005P</t>
  </si>
  <si>
    <t>LOCKE WATER WORKS CO ¬SWS?</t>
  </si>
  <si>
    <t>3400138-001P</t>
  </si>
  <si>
    <t>Alderpoint County Water District</t>
  </si>
  <si>
    <t>1200501-003P</t>
  </si>
  <si>
    <t>HAT CREEK WATER COMPANY, LLC</t>
  </si>
  <si>
    <t>4500022-002P</t>
  </si>
  <si>
    <t>MILLERS HILL SCHOOL</t>
  </si>
  <si>
    <t>0900210-002P</t>
  </si>
  <si>
    <t>OXBOW MARINA</t>
  </si>
  <si>
    <t>3400332-002P</t>
  </si>
  <si>
    <t>River Delta Joint USD (BATES ELEMENTARY SCHOOL)</t>
  </si>
  <si>
    <t>3400267-001P</t>
  </si>
  <si>
    <t>DESCANSO COMMUNITY WD</t>
  </si>
  <si>
    <t>3710009-003P</t>
  </si>
  <si>
    <t>BORON CSD</t>
  </si>
  <si>
    <t>1510002-001P</t>
  </si>
  <si>
    <t>ORANGE VALE WATER COMPANY</t>
  </si>
  <si>
    <t>3410016-003P</t>
  </si>
  <si>
    <t>POPLAR COMM SERVICE DIST</t>
  </si>
  <si>
    <t>OLIVENHAIN MWD</t>
  </si>
  <si>
    <t>3710029-006C</t>
  </si>
  <si>
    <t>VIEIRA S RESORT, INC</t>
  </si>
  <si>
    <t>3400164-002P</t>
  </si>
  <si>
    <t>MOUNTAIN GATE C.S.D.</t>
  </si>
  <si>
    <t>4510002-005C</t>
  </si>
  <si>
    <t>CITY OF WOODLAND</t>
  </si>
  <si>
    <t>5710006-009C</t>
  </si>
  <si>
    <t>GARLEN COURT WS</t>
  </si>
  <si>
    <t>2700686-006P</t>
  </si>
  <si>
    <t>COLUSA CO. W.D. #1 - GRIMES</t>
  </si>
  <si>
    <t>0600008-001C</t>
  </si>
  <si>
    <t>NORTH OF THE RIVER MWD</t>
  </si>
  <si>
    <t>1510041-007C</t>
  </si>
  <si>
    <t>WESTHAVEN C.S.D.</t>
  </si>
  <si>
    <t>1210024-003P</t>
  </si>
  <si>
    <t>GREENFIELD COUNTY WD</t>
  </si>
  <si>
    <t>1510024-001P</t>
  </si>
  <si>
    <t>EAST OROSI CSD</t>
  </si>
  <si>
    <t>5401003-001P</t>
  </si>
  <si>
    <t>PURESOURCE WATER, INC</t>
  </si>
  <si>
    <t>4400598-004P</t>
  </si>
  <si>
    <t>ALPINE MEADOWS PROPERTY OWNERS ASSO</t>
  </si>
  <si>
    <t>BRAWLEY, CITY OF</t>
  </si>
  <si>
    <t>1310001-007C</t>
  </si>
  <si>
    <t>SUNNYSLOPE COUNTY WATER DIST</t>
  </si>
  <si>
    <t>3510003-001C</t>
  </si>
  <si>
    <t>Lanare CSD</t>
  </si>
  <si>
    <t>1000053-005C</t>
  </si>
  <si>
    <t>3100041-002P</t>
  </si>
  <si>
    <t>Weaverville CSD</t>
  </si>
  <si>
    <t>5310001-011C</t>
  </si>
  <si>
    <t>BELLA VISTA MOBILE LODGE</t>
  </si>
  <si>
    <t>4000512-002P</t>
  </si>
  <si>
    <t>City of Redding</t>
  </si>
  <si>
    <t>4510005-009P</t>
  </si>
  <si>
    <t>Stockton East WD</t>
  </si>
  <si>
    <t>3910006-003C</t>
  </si>
  <si>
    <t>Olympia-San Lorenzo</t>
  </si>
  <si>
    <t>4400581-001C</t>
  </si>
  <si>
    <t>Trinity Center MWC</t>
  </si>
  <si>
    <t>5310003-001C</t>
  </si>
  <si>
    <t>Rush Creek Mutal Water Company</t>
  </si>
  <si>
    <t>5301017-001C</t>
  </si>
  <si>
    <t>Vista Irrigation District</t>
  </si>
  <si>
    <t>3710027-001C</t>
  </si>
  <si>
    <t>San Diego - City of</t>
  </si>
  <si>
    <t>3710020-064C</t>
  </si>
  <si>
    <t>1910067-033C</t>
  </si>
  <si>
    <t>Water System name</t>
  </si>
  <si>
    <t>Water Sytem/Project Number</t>
  </si>
  <si>
    <t>Estiamted Loan &amp; Principle Forgiveness</t>
  </si>
  <si>
    <t>Project Description</t>
  </si>
  <si>
    <t>Construction (Tier 1) Funding</t>
  </si>
  <si>
    <t>Planning (Tier 2) Funding</t>
  </si>
  <si>
    <t>The Supplier is a community water system located seven miles northeast of Tehachapi, in Kern County.  The Supplier serves a population of 66 through 58 active service connections.  Water is provided by four active wells, two of which exceed the arsenic maximum contaminant level.</t>
  </si>
  <si>
    <t>Treatment for arsenic</t>
  </si>
  <si>
    <t>Construct a new well or water source or treatment that is affordable</t>
  </si>
  <si>
    <t>Well relocation, upgrade storage, better purification system.</t>
  </si>
  <si>
    <t>Develop new GW sources and construct 3 additional storage tanks</t>
  </si>
  <si>
    <t>Construct pipeline and pressure reducing station to provide treated water service</t>
  </si>
  <si>
    <t>DRILL A SECOND WELL FOR FUTURE USE IF PRIMARY WELL IS SHUT OFF.  OTHER - DESIGN AND CONSTRUCTION</t>
  </si>
  <si>
    <t>Drill and equip a new well, including appurtenances necessary to supply water to the system such as booster pump, pressure tank, and control system.</t>
  </si>
  <si>
    <t>Installation of treatment equipment to bring arsenic level to within California Department of Public Health guidelines.</t>
  </si>
  <si>
    <t>Establish well head treament for removal of Arsenic using an already approved technology.</t>
  </si>
  <si>
    <t>Project will replace undersized lines  and install a permanent connection to the City of Santa Ana water system.</t>
  </si>
  <si>
    <t>This project would upgrade services such that a meter can be installed; install the meters, along with a radio read system to limit the increase in worker hours needed to read them monthly.</t>
  </si>
  <si>
    <t>CONSTRUCT NEW 10 MG CLEARWELL TO MEET INCREASING DISINFECTION REQUIREMENTS.</t>
  </si>
  <si>
    <t>surface water treatment system, and redevelopment of springs to limit exposure to contamination and optimize supply</t>
  </si>
  <si>
    <t>Install treatment that meets the requirements of the all surface water treatment regulations.</t>
  </si>
  <si>
    <t>Permanent replacement of Vista Flume with pressure pipeline.  See Attachement 2 and 3.</t>
  </si>
  <si>
    <t>PPL Category Ranking</t>
  </si>
  <si>
    <t>Total (SDWSRF Planning Funding)</t>
  </si>
  <si>
    <t>Total (SDWSRF Construction Funding)</t>
  </si>
  <si>
    <t>Grand Total (SDWSRF Planning + Construction Funding)</t>
  </si>
  <si>
    <t>Disadvantaged (Prelim)</t>
  </si>
  <si>
    <t>The Supplier has requested planning funds to perform feasibility study of project alternatives, to develop construction plans and specifications, and to prepare environmental documentation.</t>
  </si>
  <si>
    <t xml:space="preserve"> The school is currently looking at three options for dealing E. Coloform problems: (1) connecting to the old well at the old school campus (0.3 miles distance), (2) drilling a new well, (3) retrofitting the existing well.</t>
  </si>
  <si>
    <t xml:space="preserve">The Supplier has requested planning funds for feasibility study of drilling a well. Also, planning funds will be used to develop a preliminary engineering report, environmental documents, and a complete plans and specifications for the project. </t>
  </si>
  <si>
    <t xml:space="preserve">Supplier has submitted an SDWSRF application for short term planning funds.  Funding will be used to drill test well(s) to find reliable water supply, investigate water system improvements and blending facilities, and develop plans and specifications, which may include replacement of surface water treatment units. </t>
  </si>
  <si>
    <t>Supplier has requested planning funds for the preparation of plans and specs as well as other documentation for the drilling a new well</t>
  </si>
  <si>
    <t>Supplier is applying for SDWSRF planning funds to investigate viable arsenic treatment options and assemble the documents necessary to apply for SDWSRF construction funds.  The type of treatment will be determined in the study.</t>
  </si>
  <si>
    <t>The Supplier's proposed planning project involves preparing construction and environmental documents for the installing of approximately 1,500 feet of 8-inch diameter water main to permanently connect North Burnett Road neighborhood to a 10-inch water main part of Tipton CSD’s existing distribution system.</t>
  </si>
  <si>
    <t xml:space="preserve">Lewiston Valley Water Company, Inc. has requested planning funds for development of engineering design and preliminary engineering report, for evaluation of CEQA/NEPA for filter plant upgrades and storage tanks, for processing of required permits, and for preparation of Bid-ready documents. </t>
  </si>
  <si>
    <t xml:space="preserve"> A groundwater study will be conducted to determine the possible groundwater quality in the Lake Shore Park area.  A test well will be constructed to evaluate the water quality in the area. </t>
  </si>
  <si>
    <t>A groundwater study will be conducted to determine the possible groundwater quality in the Marina View area.  A test well will be constructed to evaluate the water quality in the area and absed upon the results a construction project will be determined.</t>
  </si>
  <si>
    <t>A planning project will evaluate a project to deal with an existing treatment plant that is not capable of treating the raw source water to meet the standards specified in the Disinfection Byproducts Rule (CCR, Title 22, Chapter 15.5).</t>
  </si>
  <si>
    <t xml:space="preserve"> A test well will be constructed to evaluate the water quality in the area and plans and specs for a project to insure that the water system meets all primary and secondary drinking water standards.</t>
  </si>
  <si>
    <t>Water is provided by two groundwater wells but one well is offline due to sand intrusion.  The remaining well is not capable of consistently meeting the water system demand, resulting in multiple, documented water outages.</t>
  </si>
  <si>
    <t xml:space="preserve"> This system has three main problems: inadequate delivery capacity, wells that exceed the nitrate maximum contaminant level of 45 mg/l and have a history of repeated non-compliance with the Total Coliform Rule.</t>
  </si>
  <si>
    <t>The Supplier has requested a planning fund to develop engineering design, bid ready documents, preliminary engineering, final plans and specification documents. This project will solve an exceedance of the Arsenic Maximum Contaminant Level.</t>
  </si>
  <si>
    <t>The Supplier has requested planning funds to prepare environmental documentation, to develop preliminary engineering design, and to evaluate treatment process alternatives for disinfectant byproducts.</t>
  </si>
  <si>
    <t>Supplier has requested planning funds to develop documentation to use the existing site at well #2 to install a new well and construct Nitrate removal treatment for both wells.</t>
  </si>
  <si>
    <t>The Supplier has chosen to address the problem by exploring four alternatives, including consolidation with the adjacent Hillview water system, drilling a new well, blending treatment, arsenic treatment and uranium treatment.</t>
  </si>
  <si>
    <t>Water is provided by two active wells (North and South wells).  The South well exceeds the State nitrate maximum contaminant level and is the subject of the proposed planning study.  This project is ranked in Category F.</t>
  </si>
  <si>
    <t>The Supplier is proposing to address the problem by blending water from existing wells, drilling a new well, and if necessary, installing nitrate treatment.  Consolidation with the nearby Vaughn Water Company was also considered but the option was not feasible.</t>
  </si>
  <si>
    <t xml:space="preserve">Some alternatives considered are consolidation with another public water system. 2) drilling of Groundwater Well(s) to provide source water for the campground. 3) Installation of a packaged water treatment plant that meets all the requirements of the surface Waster Treatment Rule. </t>
  </si>
  <si>
    <t xml:space="preserve">Some possible alternatives are consolidation with the City of Stockton and another nearby water ststem. Another alternative is to drill new well(s) or blending of the two existing wells. </t>
  </si>
  <si>
    <t xml:space="preserve">Supplier's goal is to tie into the Azusa Light and Water main line for quality drinking water for our 5 tenants, and our 20 office personnel, as well as our 65 acre future Azusa River Wilderness Park which is the planning stage. </t>
  </si>
  <si>
    <t xml:space="preserve">Alternatives considered will include determining if any of the available water stratas of various depths may be blended via well tube screening to reduce the arsenic and/or manganese levels, or the development of an appropriate filtration system or the development of an appropriate absorption system to properly treat the water. </t>
  </si>
  <si>
    <t>Connection to the city of Arroyo Grande water system is a much more reasonable and permanent solution.</t>
  </si>
  <si>
    <t xml:space="preserve"> LMCSD will seek fuding for development of an additional water source for blending by drilling a new well within 100 feet of Well #4.  </t>
  </si>
  <si>
    <t>Supplier will evaluate system demands, unit capacities, proposed treatment facility medications or installation for compliance with surface water treatment rule, proposed direct transmission pipeline extension to existing tank, and well pump/motor sizing for new hydraulic conditions following treatment facility modification or installation.</t>
  </si>
  <si>
    <t>Supplier will locate and develop a new water source that is adequate in capacity and meets all drinking water standards.</t>
  </si>
  <si>
    <t xml:space="preserve">Supplier is considering a new flocculation sedimentation system, addition of a second four state pressure filter and upgrades to the existing 80,000 gallon clearwell tank to increase detention times and prevent short circuiting within the thank. </t>
  </si>
  <si>
    <t xml:space="preserve">Install packaged water treatment plant designed to comply with the Surface Water Treatment Rule.  </t>
  </si>
  <si>
    <t>Supplier is considering 1) Consolidation with another public water system. 2) Drilling of Groundwater Well(s) to provide source water for the campground. 3) Installation of a packaged water treatment plant that meets all the requirements of the surface Waster Treatment Rule.</t>
  </si>
  <si>
    <t xml:space="preserve">Supplier is considering 1) Consolidation with another public water system but deemed not to be financially/technically feasible 2) Installation of an arsenic removal treatment plant at the site of Well #4, 3) Retrofit Well #3 and or construct additional wells as needed </t>
  </si>
  <si>
    <t xml:space="preserve">Supplier is considering connecting to a nearby system serving Isleton, which is owned and operated by California American Water Company. An alternative is to construct approximately 7,000 feet of 8-inch pipe to connect to California American Water Company’s Iselton water system and participate in the cost of construction a pumping station and storage tank in that system. </t>
  </si>
  <si>
    <t>Supplier is considering 1) drilling a new water well to obtain low arsenic water; 2) construct an arsenic removal water treatment plant; 3) blending with AVEK or a combination of the above. Consolidation to achieve arsenic compliance is not considered feasible at this time because all neighboring groundwater wells are known to contain arsenic exceeding the MCL.</t>
  </si>
  <si>
    <t xml:space="preserve">Supplier is consideirng 1) Treat perchlorate-laden groundwater using approved, recognized treatment methods to levels which are consistently below the MCl of 6.0 ug/L, 2) safely blend groundwater from OV #3 that includes perclorate levels above the MCL with surface water that contains no detectable levels of perchlorate 3) Abandon OV #3 and then test and develop an alternative groundwater supply source that meets Drinking Water Standards. </t>
  </si>
  <si>
    <t>Supplier is considering Arsenic treatment</t>
  </si>
  <si>
    <t>F</t>
  </si>
  <si>
    <t>B</t>
  </si>
  <si>
    <t>E</t>
  </si>
  <si>
    <t>G</t>
  </si>
  <si>
    <t>C</t>
  </si>
  <si>
    <t>D</t>
  </si>
  <si>
    <t>L</t>
  </si>
  <si>
    <t>I</t>
  </si>
  <si>
    <t>M</t>
  </si>
  <si>
    <t>H</t>
  </si>
  <si>
    <t>X</t>
  </si>
  <si>
    <t xml:space="preserve">Los Molinos CSD is currently seeking funding for construction of a water well that is to be completed in a zone where arsenic is below the MCL for that contaminant.  </t>
  </si>
  <si>
    <t xml:space="preserve">Supplier's project will entail treating the water as it leaves the storage tank in order to bring the levels of arsenic to an acceptable level of 10ppb or less. </t>
  </si>
  <si>
    <t xml:space="preserve">Supplier is considering the construction of a water treatment plant, as due to the rural location, there is no local water system in the vicinity to consolidate with. </t>
  </si>
  <si>
    <t xml:space="preserve">Supplier intends to install approximately 1000 feet of 8” C-900 PVC pipe with one 8” gate valve on Veijas Grade Rd. In addition, 1 new Fire Hydrant will be installed on the new main. </t>
  </si>
  <si>
    <t xml:space="preserve">A new well will be drilled to replace capacity lost from placing the South well on standby.  The well will be equipped with a water lubricated pump, electric motor, chlorine feed system and a hydropneumatic tank will be installed for pressure control.  </t>
  </si>
  <si>
    <t xml:space="preserve">A small treatment plant would be designed and built for the Garlen Court Water System to treat the water from the System's only well.  </t>
  </si>
  <si>
    <t>The district considered treatment to remove/ oxidize disinfection by-products precursors to reduce the total trihalomethane and haloacetic acids concentrations.</t>
  </si>
  <si>
    <t xml:space="preserve">An analysis of two options would allow GCWD to evaluate these three wells that have exceeded the MCL in arsenic and remediate GCWD problem. </t>
  </si>
  <si>
    <t>Construction of new chloring contact tank at the treatment plant.Construction of a solids removal treatment facility for filter backwash and water recycle.Installation of a second parallel clarifier and replacement of raw water and finished water pumps to increase plant capacityModifications to valves, piping and controls to accomodate new unit processes, eliminate cross connections, provide filter to waste, increase plant reliability and increase capacity.</t>
  </si>
  <si>
    <t xml:space="preserve">The Supplier has requested funding for construction of a new Manganese and Iron treatment facility and a new 0.5 MG steel reservoir. </t>
  </si>
  <si>
    <t>The Department of Health Services recommend the tank be replaced with a 60,000-gallon bolted steel tank that has at least three baffles to increase storage and disinfection contact time for reliability.  The construction of this tank would allow the system to be in compliance with the Enhanced Surface Water Treatment Rule and Water Work Standards.</t>
  </si>
  <si>
    <t xml:space="preserve"> The Supplier has requested funding for construction of 0.33 MG storage tank. </t>
  </si>
  <si>
    <t>The proposed construction project consists of re-drilling a new well to match the collapsed well’s capacity.  The system plans to use SRF funds for constructing the well only, while using their own funds for materials, equipment, and engineering costs.</t>
  </si>
  <si>
    <t xml:space="preserve">The following steps will require a new motor, new pump, connection to existing system, and to construct and install an on site storage tank.  </t>
  </si>
  <si>
    <t xml:space="preserve">The selected project would replace all of the LFWSA water lines with a network of pipelines arranged and sized to provide each property with domestic water that meets federal and drinking water standards, allows for installation of water meters, and meets current fir protection requirements. </t>
  </si>
  <si>
    <t xml:space="preserve">The Willits Water Treatment Plant Upgrade and Expansion Project would include:- Construction of a new building addition.- Construction of a new Trident water treatment unit, including the mechanical, electrical, and ancillary system.  - </t>
  </si>
  <si>
    <t>The project involves the installation of 1,450 water meter devices throughout the City.</t>
  </si>
  <si>
    <t>This project involves the design of improvements to the treatment plant in order to comply with the LT2 Rule</t>
  </si>
  <si>
    <t>Replacement of wornout 2mgd direct filtration system with new conventional filtration package plant.</t>
  </si>
  <si>
    <t>The project involves drilling of a replacement well with upper and intermidiate seals to block off the highly contaminated water.</t>
  </si>
  <si>
    <t xml:space="preserve">The Colusa County Water District #1, located in Grimes CA, is ready  to move forward with the construction of an arsenic treatment plant.  The treatment plant will consist of an absorptive media based technology capable of treating arsenic in the 26 ppb range at 60 gpm.  </t>
  </si>
  <si>
    <t xml:space="preserve">The meter project would allow the City of Brawley to purchase and install water meters to commercial accounts, 500 commercial accounts ranging in size from 1 inch to 12 inch diameter.  </t>
  </si>
  <si>
    <t xml:space="preserve">Sunnyslope County Water District delivers potable water to its customers and has several reliable groundwater sources. The water District is in the process of securing additional groundwater sources and upgrading existing water treatment plan for water quality supply. </t>
  </si>
  <si>
    <t>The District has proposed to install a water meter at each service connection.</t>
  </si>
  <si>
    <t xml:space="preserve">The East Weaver WTP is one of three surface water treatment plants within the WCSD.  East Weaver Creek can have unusually high turbidity spikes during normal runoff periods. </t>
  </si>
  <si>
    <t>1.  Upgrade water treatment plant to meet the LT1 requirement (through addition of approved filter technology).  May and probably will require addition to existing treatment plant building to house upgrades.</t>
  </si>
  <si>
    <t>This application proposes assistance for separate water and water/sewer replacment projects in the City of San Diego.</t>
  </si>
  <si>
    <t xml:space="preserve">The Headworks Reservoir will have a capacity of 110 million gallons divided into two compartments. The water from the reservoir will be delivered to the Silverlake service zone by means of another pipeline with a length of 36,000 feet and a diameter of 96 inches. </t>
  </si>
  <si>
    <t xml:space="preserve">The Supplier is a community water system located along State Highway 108, in Soulsbyville, in Tuolumne County.  </t>
  </si>
  <si>
    <t>5410026-002P</t>
  </si>
  <si>
    <t>Total Construction Disadvantage funding</t>
  </si>
  <si>
    <t>Grand Total Disadvantage Funding</t>
  </si>
  <si>
    <t>Total Planning Disadvantage Funding</t>
  </si>
  <si>
    <t>California Department of Public Health</t>
  </si>
  <si>
    <t>Division of Drinking Water and Environmental Management</t>
  </si>
  <si>
    <t>Safe Drinking Water State Revolving Fund</t>
  </si>
  <si>
    <t>2011-2012 SDWSRF Fundable List</t>
  </si>
  <si>
    <t>2011 INTENDED USE PLAN</t>
  </si>
  <si>
    <t>APPENDIX C</t>
  </si>
  <si>
    <t>Del Rey CSD</t>
  </si>
  <si>
    <t>1010035-004C</t>
  </si>
  <si>
    <t xml:space="preserve">The project consists of new 1-inch water meter installations for 225 existing service connections. </t>
  </si>
  <si>
    <t>Fresno CSA #51</t>
  </si>
  <si>
    <t>1010061-001C</t>
  </si>
  <si>
    <t xml:space="preserve">The proposed project involves the installation of a water distribution system that will provide metered service to 432 properties in CSA 51.  The proposed system will connect to the City of Clovis </t>
  </si>
  <si>
    <t>The 2011-2012 Fundable List consists of projects that CDPH , as of August 16, 2011, is currently reviewing for SDWSRF funding eligibility.  The projects on 2011-2012 Fundable list that are found to be eligible for SDWSRF funding will be targeted for a funding agreement by June 30, 2012.</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</si>
</sst>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38">
    <font>
      <sz val="11"/>
      <color theme="1"/>
      <name val="Calibri"/>
      <family val="2"/>
    </font>
    <font>
      <sz val="11"/>
      <color indexed="8"/>
      <name val="Calibri"/>
      <family val="2"/>
    </font>
    <font>
      <sz val="10"/>
      <name val="Arial"/>
      <family val="2"/>
    </font>
    <font>
      <sz val="10"/>
      <color indexed="8"/>
      <name val="Arial"/>
      <family val="2"/>
    </font>
    <font>
      <b/>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theme="3" tint="0.7999799847602844"/>
        <bgColor indexed="64"/>
      </patternFill>
    </fill>
    <fill>
      <patternFill patternType="solid">
        <fgColor theme="6" tint="0.5999900102615356"/>
        <bgColor indexed="64"/>
      </patternFill>
    </fill>
    <fill>
      <patternFill patternType="solid">
        <fgColor theme="6" tint="0.5999600291252136"/>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top style="thin"/>
      <bottom style="thin"/>
    </border>
    <border>
      <left/>
      <right style="thin"/>
      <top style="thin"/>
      <bottom style="thin"/>
    </border>
    <border>
      <left/>
      <right/>
      <top style="thin"/>
      <bottom style="thin"/>
    </border>
    <border>
      <left style="thin"/>
      <right style="thin"/>
      <top style="thin"/>
      <bottom/>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3" fillId="0" borderId="0">
      <alignment/>
      <protection/>
    </xf>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58">
    <xf numFmtId="0" fontId="0" fillId="0" borderId="0" xfId="0" applyFont="1" applyAlignment="1">
      <alignment/>
    </xf>
    <xf numFmtId="0" fontId="0" fillId="0" borderId="0" xfId="0" applyAlignment="1">
      <alignment wrapText="1"/>
    </xf>
    <xf numFmtId="0" fontId="0" fillId="0" borderId="0" xfId="0" applyAlignment="1">
      <alignment horizontal="center" vertical="center" wrapText="1"/>
    </xf>
    <xf numFmtId="0" fontId="2" fillId="33" borderId="10" xfId="0" applyFont="1" applyFill="1" applyBorder="1" applyAlignment="1">
      <alignment horizontal="left" vertical="center" wrapText="1"/>
    </xf>
    <xf numFmtId="0" fontId="2" fillId="33" borderId="10" xfId="0" applyFont="1" applyFill="1" applyBorder="1" applyAlignment="1">
      <alignment horizontal="center" vertical="center"/>
    </xf>
    <xf numFmtId="0" fontId="2" fillId="33" borderId="10" xfId="0" applyFont="1" applyFill="1" applyBorder="1" applyAlignment="1">
      <alignment horizontal="center" vertical="center" wrapText="1"/>
    </xf>
    <xf numFmtId="0" fontId="0" fillId="33" borderId="10" xfId="0" applyFill="1" applyBorder="1" applyAlignment="1">
      <alignment horizontal="center" vertical="center"/>
    </xf>
    <xf numFmtId="0" fontId="2" fillId="33" borderId="10" xfId="0" applyFont="1" applyFill="1" applyBorder="1" applyAlignment="1">
      <alignment horizontal="left" vertical="center"/>
    </xf>
    <xf numFmtId="0" fontId="3" fillId="33" borderId="10" xfId="0" applyFont="1" applyFill="1" applyBorder="1" applyAlignment="1">
      <alignment horizontal="left" vertical="center" wrapText="1"/>
    </xf>
    <xf numFmtId="0" fontId="3" fillId="33" borderId="10" xfId="0" applyFont="1" applyFill="1" applyBorder="1" applyAlignment="1">
      <alignment horizontal="center" vertical="center" wrapText="1"/>
    </xf>
    <xf numFmtId="164" fontId="2" fillId="33" borderId="10" xfId="0" applyNumberFormat="1" applyFont="1" applyFill="1" applyBorder="1" applyAlignment="1">
      <alignment horizontal="center" vertical="center" wrapText="1"/>
    </xf>
    <xf numFmtId="0" fontId="2" fillId="33" borderId="10" xfId="0" applyFont="1" applyFill="1" applyBorder="1" applyAlignment="1">
      <alignment horizontal="left" vertical="center" wrapText="1"/>
    </xf>
    <xf numFmtId="0" fontId="3" fillId="34" borderId="10" xfId="0" applyFont="1" applyFill="1" applyBorder="1" applyAlignment="1">
      <alignment horizontal="center" vertical="center" wrapText="1"/>
    </xf>
    <xf numFmtId="0" fontId="3" fillId="33" borderId="10" xfId="0" applyFont="1" applyFill="1" applyBorder="1" applyAlignment="1" quotePrefix="1">
      <alignment horizontal="center" vertical="center" wrapText="1"/>
    </xf>
    <xf numFmtId="0" fontId="1" fillId="33" borderId="10" xfId="55" applyFont="1" applyFill="1" applyBorder="1" applyAlignment="1">
      <alignment horizontal="center" vertical="center" wrapText="1"/>
      <protection/>
    </xf>
    <xf numFmtId="164" fontId="0" fillId="13" borderId="10" xfId="0" applyNumberFormat="1" applyFill="1" applyBorder="1" applyAlignment="1">
      <alignment horizontal="center" vertical="center"/>
    </xf>
    <xf numFmtId="164" fontId="2" fillId="13" borderId="10" xfId="0" applyNumberFormat="1" applyFont="1" applyFill="1" applyBorder="1" applyAlignment="1">
      <alignment horizontal="center" vertical="center"/>
    </xf>
    <xf numFmtId="164" fontId="2" fillId="13" borderId="10" xfId="0" applyNumberFormat="1" applyFont="1" applyFill="1" applyBorder="1" applyAlignment="1">
      <alignment horizontal="center" vertical="center"/>
    </xf>
    <xf numFmtId="164" fontId="3" fillId="13" borderId="10" xfId="0" applyNumberFormat="1" applyFont="1" applyFill="1" applyBorder="1" applyAlignment="1">
      <alignment horizontal="center" vertical="center" wrapText="1"/>
    </xf>
    <xf numFmtId="164" fontId="2" fillId="13" borderId="10" xfId="0" applyNumberFormat="1" applyFont="1" applyFill="1" applyBorder="1" applyAlignment="1">
      <alignment horizontal="center" vertical="center" wrapText="1"/>
    </xf>
    <xf numFmtId="164" fontId="2" fillId="13" borderId="10" xfId="0" applyNumberFormat="1" applyFont="1" applyFill="1" applyBorder="1" applyAlignment="1">
      <alignment horizontal="center" vertical="center" wrapText="1"/>
    </xf>
    <xf numFmtId="0" fontId="35" fillId="35" borderId="10" xfId="0" applyFont="1" applyFill="1" applyBorder="1" applyAlignment="1">
      <alignment horizontal="center" vertical="center" wrapText="1"/>
    </xf>
    <xf numFmtId="164" fontId="2" fillId="0" borderId="10" xfId="0" applyNumberFormat="1" applyFont="1" applyFill="1" applyBorder="1" applyAlignment="1">
      <alignment horizontal="center" vertical="center"/>
    </xf>
    <xf numFmtId="164" fontId="2" fillId="0" borderId="10" xfId="0" applyNumberFormat="1" applyFont="1" applyFill="1" applyBorder="1" applyAlignment="1">
      <alignment horizontal="center" vertical="center" wrapText="1"/>
    </xf>
    <xf numFmtId="164" fontId="3" fillId="0" borderId="10" xfId="0" applyNumberFormat="1" applyFont="1" applyFill="1" applyBorder="1" applyAlignment="1">
      <alignment horizontal="center" vertical="center" wrapText="1"/>
    </xf>
    <xf numFmtId="164" fontId="0" fillId="0" borderId="10" xfId="0" applyNumberFormat="1" applyFill="1" applyBorder="1" applyAlignment="1">
      <alignment horizontal="center" vertical="center"/>
    </xf>
    <xf numFmtId="164" fontId="35" fillId="0" borderId="10" xfId="0" applyNumberFormat="1" applyFont="1" applyBorder="1" applyAlignment="1">
      <alignment horizontal="center"/>
    </xf>
    <xf numFmtId="0" fontId="35" fillId="0" borderId="10" xfId="0" applyFont="1" applyBorder="1" applyAlignment="1">
      <alignment wrapText="1"/>
    </xf>
    <xf numFmtId="0" fontId="0" fillId="0" borderId="10" xfId="0" applyBorder="1" applyAlignment="1">
      <alignment vertical="center" wrapText="1"/>
    </xf>
    <xf numFmtId="164" fontId="0" fillId="0" borderId="10" xfId="0" applyNumberFormat="1" applyFill="1" applyBorder="1" applyAlignment="1">
      <alignment horizontal="center" vertical="center"/>
    </xf>
    <xf numFmtId="0" fontId="3" fillId="34" borderId="10" xfId="0" applyFont="1" applyFill="1" applyBorder="1" applyAlignment="1">
      <alignment horizontal="left" vertical="center" wrapText="1"/>
    </xf>
    <xf numFmtId="0" fontId="1" fillId="33" borderId="10" xfId="55" applyFont="1" applyFill="1" applyBorder="1" applyAlignment="1">
      <alignment horizontal="left" vertical="center" wrapText="1"/>
      <protection/>
    </xf>
    <xf numFmtId="164" fontId="35" fillId="0" borderId="10" xfId="0" applyNumberFormat="1" applyFont="1" applyBorder="1" applyAlignment="1">
      <alignment wrapText="1"/>
    </xf>
    <xf numFmtId="164" fontId="4" fillId="13" borderId="10" xfId="0" applyNumberFormat="1" applyFont="1" applyFill="1" applyBorder="1" applyAlignment="1">
      <alignment horizontal="center" vertical="center" wrapText="1"/>
    </xf>
    <xf numFmtId="164" fontId="4" fillId="0" borderId="10" xfId="0" applyNumberFormat="1" applyFont="1" applyFill="1" applyBorder="1" applyAlignment="1">
      <alignment horizontal="left" vertical="center" wrapText="1"/>
    </xf>
    <xf numFmtId="164" fontId="35" fillId="0" borderId="10" xfId="0" applyNumberFormat="1" applyFont="1" applyBorder="1" applyAlignment="1">
      <alignment/>
    </xf>
    <xf numFmtId="164" fontId="0" fillId="0" borderId="10" xfId="0" applyNumberFormat="1" applyBorder="1" applyAlignment="1">
      <alignment wrapText="1"/>
    </xf>
    <xf numFmtId="164" fontId="2" fillId="33" borderId="10" xfId="0" applyNumberFormat="1" applyFont="1" applyFill="1" applyBorder="1" applyAlignment="1">
      <alignment horizontal="center" vertical="center"/>
    </xf>
    <xf numFmtId="0" fontId="0" fillId="0" borderId="0" xfId="0" applyAlignment="1">
      <alignment horizontal="center"/>
    </xf>
    <xf numFmtId="0" fontId="3" fillId="33" borderId="10" xfId="55" applyFont="1" applyFill="1" applyBorder="1" applyAlignment="1">
      <alignment horizontal="left" vertical="center" wrapText="1"/>
      <protection/>
    </xf>
    <xf numFmtId="0" fontId="3" fillId="33" borderId="10" xfId="55" applyFont="1" applyFill="1" applyBorder="1" applyAlignment="1">
      <alignment horizontal="center" vertical="center" wrapText="1"/>
      <protection/>
    </xf>
    <xf numFmtId="164" fontId="37" fillId="13" borderId="10" xfId="0" applyNumberFormat="1" applyFont="1" applyFill="1" applyBorder="1" applyAlignment="1">
      <alignment horizontal="center" vertical="center"/>
    </xf>
    <xf numFmtId="0" fontId="35" fillId="0" borderId="0" xfId="0" applyFont="1" applyBorder="1" applyAlignment="1">
      <alignment horizontal="center" wrapText="1"/>
    </xf>
    <xf numFmtId="0" fontId="0" fillId="0" borderId="11" xfId="0" applyBorder="1" applyAlignment="1">
      <alignment horizontal="left" wrapText="1"/>
    </xf>
    <xf numFmtId="0" fontId="35" fillId="0" borderId="0" xfId="0" applyFont="1" applyAlignment="1">
      <alignment horizontal="center" wrapText="1"/>
    </xf>
    <xf numFmtId="0" fontId="35" fillId="0" borderId="12" xfId="0" applyFont="1" applyBorder="1" applyAlignment="1">
      <alignment/>
    </xf>
    <xf numFmtId="0" fontId="35" fillId="0" borderId="13" xfId="0" applyFont="1" applyBorder="1" applyAlignment="1">
      <alignment/>
    </xf>
    <xf numFmtId="0" fontId="4" fillId="36" borderId="12" xfId="0" applyFont="1" applyFill="1" applyBorder="1" applyAlignment="1">
      <alignment horizontal="left" vertical="center" wrapText="1"/>
    </xf>
    <xf numFmtId="0" fontId="35" fillId="10" borderId="14" xfId="0" applyFont="1" applyFill="1" applyBorder="1" applyAlignment="1">
      <alignment horizontal="left" vertical="center"/>
    </xf>
    <xf numFmtId="0" fontId="35" fillId="10" borderId="13" xfId="0" applyFont="1" applyFill="1" applyBorder="1" applyAlignment="1">
      <alignment horizontal="left" vertical="center"/>
    </xf>
    <xf numFmtId="0" fontId="35" fillId="37" borderId="12" xfId="0" applyFont="1" applyFill="1" applyBorder="1" applyAlignment="1">
      <alignment horizontal="left" vertical="center" wrapText="1"/>
    </xf>
    <xf numFmtId="0" fontId="35" fillId="37" borderId="14" xfId="0" applyFont="1" applyFill="1" applyBorder="1" applyAlignment="1">
      <alignment horizontal="left" vertical="center" wrapText="1"/>
    </xf>
    <xf numFmtId="0" fontId="35" fillId="37" borderId="13" xfId="0" applyFont="1" applyFill="1" applyBorder="1" applyAlignment="1">
      <alignment horizontal="left" vertical="center" wrapText="1"/>
    </xf>
    <xf numFmtId="0" fontId="4" fillId="34" borderId="10" xfId="0" applyFont="1" applyFill="1" applyBorder="1" applyAlignment="1">
      <alignment horizontal="left" vertical="center" wrapText="1"/>
    </xf>
    <xf numFmtId="0" fontId="35" fillId="0" borderId="10" xfId="0" applyFont="1" applyBorder="1" applyAlignment="1">
      <alignment horizontal="left" vertical="center" wrapText="1"/>
    </xf>
    <xf numFmtId="0" fontId="35" fillId="0" borderId="10" xfId="0" applyFont="1" applyBorder="1" applyAlignment="1">
      <alignment/>
    </xf>
    <xf numFmtId="0" fontId="0" fillId="0" borderId="15" xfId="0" applyBorder="1" applyAlignment="1">
      <alignment/>
    </xf>
    <xf numFmtId="0" fontId="0" fillId="0" borderId="16" xfId="0"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_1"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96"/>
  <sheetViews>
    <sheetView tabSelected="1" zoomScale="75" zoomScaleNormal="75" zoomScalePageLayoutView="0" workbookViewId="0" topLeftCell="A1">
      <selection activeCell="A2" sqref="A2:F2"/>
    </sheetView>
  </sheetViews>
  <sheetFormatPr defaultColWidth="9.140625" defaultRowHeight="15"/>
  <cols>
    <col min="1" max="1" width="33.140625" style="0" customWidth="1"/>
    <col min="2" max="2" width="23.28125" style="0" customWidth="1"/>
    <col min="3" max="3" width="22.28125" style="0" customWidth="1"/>
    <col min="4" max="4" width="24.00390625" style="0" customWidth="1"/>
    <col min="5" max="5" width="20.421875" style="0" customWidth="1"/>
    <col min="6" max="6" width="56.57421875" style="0" customWidth="1"/>
    <col min="7" max="7" width="17.57421875" style="0" customWidth="1"/>
  </cols>
  <sheetData>
    <row r="1" spans="1:6" ht="15">
      <c r="A1" s="42" t="s">
        <v>268</v>
      </c>
      <c r="B1" s="42"/>
      <c r="C1" s="42"/>
      <c r="D1" s="42"/>
      <c r="E1" s="42"/>
      <c r="F1" s="42"/>
    </row>
    <row r="2" spans="1:6" s="38" customFormat="1" ht="15">
      <c r="A2" s="42" t="s">
        <v>269</v>
      </c>
      <c r="B2" s="42"/>
      <c r="C2" s="42"/>
      <c r="D2" s="42"/>
      <c r="E2" s="42"/>
      <c r="F2" s="42"/>
    </row>
    <row r="3" spans="1:6" s="38" customFormat="1" ht="15">
      <c r="A3" s="42" t="s">
        <v>270</v>
      </c>
      <c r="B3" s="42"/>
      <c r="C3" s="42"/>
      <c r="D3" s="42"/>
      <c r="E3" s="42"/>
      <c r="F3" s="42"/>
    </row>
    <row r="4" ht="15">
      <c r="D4" t="s">
        <v>272</v>
      </c>
    </row>
    <row r="5" ht="15">
      <c r="D5" s="38" t="s">
        <v>273</v>
      </c>
    </row>
    <row r="6" spans="1:6" s="38" customFormat="1" ht="15">
      <c r="A6" s="42" t="s">
        <v>271</v>
      </c>
      <c r="B6" s="44"/>
      <c r="C6" s="44"/>
      <c r="D6" s="44"/>
      <c r="E6" s="44"/>
      <c r="F6" s="44"/>
    </row>
    <row r="7" spans="1:6" s="38" customFormat="1" ht="32.25" customHeight="1">
      <c r="A7" s="43" t="s">
        <v>280</v>
      </c>
      <c r="B7" s="43"/>
      <c r="C7" s="43"/>
      <c r="D7" s="43"/>
      <c r="E7" s="43"/>
      <c r="F7" s="43"/>
    </row>
    <row r="8" spans="1:11" ht="36" customHeight="1">
      <c r="A8" s="21" t="s">
        <v>161</v>
      </c>
      <c r="B8" s="21" t="s">
        <v>162</v>
      </c>
      <c r="C8" s="21" t="s">
        <v>163</v>
      </c>
      <c r="D8" s="21" t="s">
        <v>183</v>
      </c>
      <c r="E8" s="21" t="s">
        <v>187</v>
      </c>
      <c r="F8" s="21" t="s">
        <v>164</v>
      </c>
      <c r="G8" s="2"/>
      <c r="H8" s="2"/>
      <c r="I8" s="2"/>
      <c r="J8" s="2"/>
      <c r="K8" s="1"/>
    </row>
    <row r="9" spans="1:11" ht="15">
      <c r="A9" s="50" t="s">
        <v>166</v>
      </c>
      <c r="B9" s="51"/>
      <c r="C9" s="51"/>
      <c r="D9" s="51"/>
      <c r="E9" s="51"/>
      <c r="F9" s="52"/>
      <c r="G9" s="2"/>
      <c r="H9" s="2"/>
      <c r="I9" s="2"/>
      <c r="J9" s="2"/>
      <c r="K9" s="1"/>
    </row>
    <row r="10" spans="1:6" ht="126" customHeight="1">
      <c r="A10" s="3" t="s">
        <v>0</v>
      </c>
      <c r="B10" s="4" t="s">
        <v>1</v>
      </c>
      <c r="C10" s="17">
        <v>298000</v>
      </c>
      <c r="D10" s="22" t="s">
        <v>224</v>
      </c>
      <c r="E10" s="22" t="s">
        <v>234</v>
      </c>
      <c r="F10" s="28" t="s">
        <v>188</v>
      </c>
    </row>
    <row r="11" spans="1:6" ht="126" customHeight="1">
      <c r="A11" s="3" t="s">
        <v>2</v>
      </c>
      <c r="B11" s="4" t="s">
        <v>3</v>
      </c>
      <c r="C11" s="17">
        <v>23000</v>
      </c>
      <c r="D11" s="22" t="s">
        <v>225</v>
      </c>
      <c r="E11" s="22" t="s">
        <v>234</v>
      </c>
      <c r="F11" s="28" t="s">
        <v>189</v>
      </c>
    </row>
    <row r="12" spans="1:6" ht="126" customHeight="1">
      <c r="A12" s="3" t="s">
        <v>4</v>
      </c>
      <c r="B12" s="5" t="s">
        <v>5</v>
      </c>
      <c r="C12" s="20">
        <v>85000</v>
      </c>
      <c r="D12" s="23" t="s">
        <v>226</v>
      </c>
      <c r="E12" s="23" t="s">
        <v>234</v>
      </c>
      <c r="F12" s="28" t="s">
        <v>190</v>
      </c>
    </row>
    <row r="13" spans="1:6" ht="126" customHeight="1">
      <c r="A13" s="3" t="s">
        <v>6</v>
      </c>
      <c r="B13" s="5" t="s">
        <v>7</v>
      </c>
      <c r="C13" s="20">
        <v>415000</v>
      </c>
      <c r="D13" s="23" t="s">
        <v>227</v>
      </c>
      <c r="E13" s="23" t="s">
        <v>234</v>
      </c>
      <c r="F13" s="28" t="s">
        <v>191</v>
      </c>
    </row>
    <row r="14" spans="1:6" ht="126" customHeight="1">
      <c r="A14" s="3" t="s">
        <v>8</v>
      </c>
      <c r="B14" s="6" t="s">
        <v>9</v>
      </c>
      <c r="C14" s="20">
        <v>247025</v>
      </c>
      <c r="D14" s="23" t="s">
        <v>228</v>
      </c>
      <c r="E14" s="23" t="s">
        <v>234</v>
      </c>
      <c r="F14" s="28" t="s">
        <v>192</v>
      </c>
    </row>
    <row r="15" spans="1:6" ht="126" customHeight="1">
      <c r="A15" s="3" t="s">
        <v>10</v>
      </c>
      <c r="B15" s="4" t="s">
        <v>11</v>
      </c>
      <c r="C15" s="17">
        <v>40000</v>
      </c>
      <c r="D15" s="22" t="s">
        <v>227</v>
      </c>
      <c r="E15" s="22" t="s">
        <v>234</v>
      </c>
      <c r="F15" s="28" t="s">
        <v>193</v>
      </c>
    </row>
    <row r="16" spans="1:6" ht="126" customHeight="1">
      <c r="A16" s="3" t="s">
        <v>12</v>
      </c>
      <c r="B16" s="4" t="s">
        <v>13</v>
      </c>
      <c r="C16" s="17">
        <v>29000</v>
      </c>
      <c r="D16" s="22" t="s">
        <v>226</v>
      </c>
      <c r="E16" s="22" t="s">
        <v>234</v>
      </c>
      <c r="F16" s="28" t="s">
        <v>194</v>
      </c>
    </row>
    <row r="17" spans="1:6" ht="126" customHeight="1">
      <c r="A17" s="7" t="s">
        <v>14</v>
      </c>
      <c r="B17" s="4" t="s">
        <v>15</v>
      </c>
      <c r="C17" s="17">
        <v>235750</v>
      </c>
      <c r="D17" s="22" t="s">
        <v>227</v>
      </c>
      <c r="E17" s="22"/>
      <c r="F17" s="28" t="s">
        <v>167</v>
      </c>
    </row>
    <row r="18" spans="1:6" ht="126" customHeight="1">
      <c r="A18" s="3" t="s">
        <v>16</v>
      </c>
      <c r="B18" s="4" t="s">
        <v>17</v>
      </c>
      <c r="C18" s="17">
        <v>70000</v>
      </c>
      <c r="D18" s="22" t="s">
        <v>229</v>
      </c>
      <c r="E18" s="22" t="s">
        <v>234</v>
      </c>
      <c r="F18" s="28" t="s">
        <v>195</v>
      </c>
    </row>
    <row r="19" spans="1:6" ht="126" customHeight="1">
      <c r="A19" s="3" t="s">
        <v>20</v>
      </c>
      <c r="B19" s="5" t="s">
        <v>21</v>
      </c>
      <c r="C19" s="20">
        <v>231250</v>
      </c>
      <c r="D19" s="23" t="s">
        <v>227</v>
      </c>
      <c r="E19" s="23" t="s">
        <v>234</v>
      </c>
      <c r="F19" s="28" t="s">
        <v>196</v>
      </c>
    </row>
    <row r="20" spans="1:6" ht="126" customHeight="1">
      <c r="A20" s="3" t="s">
        <v>22</v>
      </c>
      <c r="B20" s="5" t="s">
        <v>23</v>
      </c>
      <c r="C20" s="20">
        <v>231250</v>
      </c>
      <c r="D20" s="23" t="s">
        <v>227</v>
      </c>
      <c r="E20" s="23" t="s">
        <v>234</v>
      </c>
      <c r="F20" s="28" t="s">
        <v>197</v>
      </c>
    </row>
    <row r="21" spans="1:6" ht="126" customHeight="1">
      <c r="A21" s="3" t="s">
        <v>24</v>
      </c>
      <c r="B21" s="4" t="s">
        <v>25</v>
      </c>
      <c r="C21" s="17">
        <v>500000</v>
      </c>
      <c r="D21" s="37" t="s">
        <v>227</v>
      </c>
      <c r="E21" s="22" t="s">
        <v>234</v>
      </c>
      <c r="F21" s="28" t="s">
        <v>198</v>
      </c>
    </row>
    <row r="22" spans="1:6" ht="126" customHeight="1">
      <c r="A22" s="3" t="s">
        <v>26</v>
      </c>
      <c r="B22" s="5" t="s">
        <v>27</v>
      </c>
      <c r="C22" s="20">
        <v>318750</v>
      </c>
      <c r="D22" s="23" t="s">
        <v>227</v>
      </c>
      <c r="E22" s="23"/>
      <c r="F22" s="28" t="s">
        <v>199</v>
      </c>
    </row>
    <row r="23" spans="1:6" ht="126" customHeight="1">
      <c r="A23" s="3" t="s">
        <v>28</v>
      </c>
      <c r="B23" s="5" t="s">
        <v>29</v>
      </c>
      <c r="C23" s="20">
        <v>322000</v>
      </c>
      <c r="D23" s="23" t="s">
        <v>226</v>
      </c>
      <c r="E23" s="23" t="s">
        <v>234</v>
      </c>
      <c r="F23" s="28" t="s">
        <v>200</v>
      </c>
    </row>
    <row r="24" spans="1:6" ht="126" customHeight="1">
      <c r="A24" s="3" t="s">
        <v>30</v>
      </c>
      <c r="B24" s="4" t="s">
        <v>31</v>
      </c>
      <c r="C24" s="17">
        <v>408000</v>
      </c>
      <c r="D24" s="22" t="s">
        <v>224</v>
      </c>
      <c r="E24" s="22" t="s">
        <v>234</v>
      </c>
      <c r="F24" s="28" t="s">
        <v>201</v>
      </c>
    </row>
    <row r="25" spans="1:6" ht="126" customHeight="1">
      <c r="A25" s="3" t="s">
        <v>37</v>
      </c>
      <c r="B25" s="4" t="s">
        <v>38</v>
      </c>
      <c r="C25" s="17">
        <v>500000</v>
      </c>
      <c r="D25" s="22" t="s">
        <v>227</v>
      </c>
      <c r="E25" s="22" t="s">
        <v>234</v>
      </c>
      <c r="F25" s="28" t="s">
        <v>202</v>
      </c>
    </row>
    <row r="26" spans="1:6" ht="126" customHeight="1">
      <c r="A26" s="3" t="s">
        <v>39</v>
      </c>
      <c r="B26" s="4" t="s">
        <v>40</v>
      </c>
      <c r="C26" s="17">
        <v>500000</v>
      </c>
      <c r="D26" s="22" t="s">
        <v>227</v>
      </c>
      <c r="E26" s="22" t="s">
        <v>234</v>
      </c>
      <c r="F26" s="28" t="s">
        <v>203</v>
      </c>
    </row>
    <row r="27" spans="1:6" ht="126" customHeight="1">
      <c r="A27" s="3" t="s">
        <v>41</v>
      </c>
      <c r="B27" s="4" t="s">
        <v>42</v>
      </c>
      <c r="C27" s="17">
        <v>24335</v>
      </c>
      <c r="D27" s="22" t="s">
        <v>226</v>
      </c>
      <c r="E27" s="22"/>
      <c r="F27" s="28" t="s">
        <v>204</v>
      </c>
    </row>
    <row r="28" spans="1:6" ht="126" customHeight="1">
      <c r="A28" s="3" t="s">
        <v>43</v>
      </c>
      <c r="B28" s="4" t="s">
        <v>44</v>
      </c>
      <c r="C28" s="17">
        <v>182000</v>
      </c>
      <c r="D28" s="22" t="s">
        <v>227</v>
      </c>
      <c r="E28" s="22" t="s">
        <v>234</v>
      </c>
      <c r="F28" s="28" t="s">
        <v>205</v>
      </c>
    </row>
    <row r="29" spans="1:6" ht="126" customHeight="1">
      <c r="A29" s="3" t="s">
        <v>45</v>
      </c>
      <c r="B29" s="4" t="s">
        <v>46</v>
      </c>
      <c r="C29" s="17">
        <v>128406</v>
      </c>
      <c r="D29" s="22" t="s">
        <v>226</v>
      </c>
      <c r="E29" s="22" t="s">
        <v>234</v>
      </c>
      <c r="F29" s="28" t="s">
        <v>206</v>
      </c>
    </row>
    <row r="30" spans="1:6" ht="126" customHeight="1">
      <c r="A30" s="3" t="s">
        <v>47</v>
      </c>
      <c r="B30" s="4" t="s">
        <v>48</v>
      </c>
      <c r="C30" s="17">
        <v>317500</v>
      </c>
      <c r="D30" s="22" t="s">
        <v>224</v>
      </c>
      <c r="E30" s="22" t="s">
        <v>234</v>
      </c>
      <c r="F30" s="28" t="s">
        <v>207</v>
      </c>
    </row>
    <row r="31" spans="1:6" ht="126" customHeight="1">
      <c r="A31" s="30" t="s">
        <v>55</v>
      </c>
      <c r="B31" s="9" t="s">
        <v>56</v>
      </c>
      <c r="C31" s="18">
        <v>226849</v>
      </c>
      <c r="D31" s="24" t="s">
        <v>229</v>
      </c>
      <c r="E31" s="24" t="s">
        <v>234</v>
      </c>
      <c r="F31" s="28" t="s">
        <v>208</v>
      </c>
    </row>
    <row r="32" spans="1:6" ht="126" customHeight="1">
      <c r="A32" s="30" t="s">
        <v>59</v>
      </c>
      <c r="B32" s="9" t="s">
        <v>60</v>
      </c>
      <c r="C32" s="18">
        <v>36650</v>
      </c>
      <c r="D32" s="24" t="s">
        <v>229</v>
      </c>
      <c r="E32" s="24" t="s">
        <v>234</v>
      </c>
      <c r="F32" s="28" t="s">
        <v>170</v>
      </c>
    </row>
    <row r="33" spans="1:6" ht="126" customHeight="1">
      <c r="A33" s="30" t="s">
        <v>61</v>
      </c>
      <c r="B33" s="9" t="s">
        <v>62</v>
      </c>
      <c r="C33" s="18">
        <v>175000</v>
      </c>
      <c r="D33" s="24" t="s">
        <v>224</v>
      </c>
      <c r="E33" s="24" t="s">
        <v>234</v>
      </c>
      <c r="F33" s="28" t="s">
        <v>209</v>
      </c>
    </row>
    <row r="34" spans="1:6" ht="126" customHeight="1">
      <c r="A34" s="8" t="s">
        <v>63</v>
      </c>
      <c r="B34" s="9" t="s">
        <v>64</v>
      </c>
      <c r="C34" s="18">
        <v>400800</v>
      </c>
      <c r="D34" s="24" t="s">
        <v>227</v>
      </c>
      <c r="E34" s="24"/>
      <c r="F34" s="28" t="s">
        <v>168</v>
      </c>
    </row>
    <row r="35" spans="1:6" ht="126" customHeight="1">
      <c r="A35" s="8" t="s">
        <v>65</v>
      </c>
      <c r="B35" s="9" t="s">
        <v>66</v>
      </c>
      <c r="C35" s="18">
        <v>90000</v>
      </c>
      <c r="D35" s="24" t="s">
        <v>228</v>
      </c>
      <c r="E35" s="24"/>
      <c r="F35" s="28" t="s">
        <v>210</v>
      </c>
    </row>
    <row r="36" spans="1:6" ht="126" customHeight="1">
      <c r="A36" s="3" t="s">
        <v>67</v>
      </c>
      <c r="B36" s="4" t="s">
        <v>68</v>
      </c>
      <c r="C36" s="17">
        <v>304600</v>
      </c>
      <c r="D36" s="22" t="s">
        <v>227</v>
      </c>
      <c r="E36" s="22" t="s">
        <v>234</v>
      </c>
      <c r="F36" s="28" t="s">
        <v>169</v>
      </c>
    </row>
    <row r="37" spans="1:6" ht="126" customHeight="1">
      <c r="A37" s="30" t="s">
        <v>69</v>
      </c>
      <c r="B37" s="9" t="s">
        <v>70</v>
      </c>
      <c r="C37" s="18">
        <v>103100</v>
      </c>
      <c r="D37" s="24" t="s">
        <v>227</v>
      </c>
      <c r="E37" s="24" t="s">
        <v>234</v>
      </c>
      <c r="F37" s="28" t="s">
        <v>211</v>
      </c>
    </row>
    <row r="38" spans="1:6" ht="126" customHeight="1">
      <c r="A38" s="8" t="s">
        <v>71</v>
      </c>
      <c r="B38" s="9" t="s">
        <v>72</v>
      </c>
      <c r="C38" s="20">
        <v>500000</v>
      </c>
      <c r="D38" s="23" t="s">
        <v>226</v>
      </c>
      <c r="E38" s="23"/>
      <c r="F38" s="28" t="s">
        <v>171</v>
      </c>
    </row>
    <row r="39" spans="1:6" ht="126" customHeight="1">
      <c r="A39" s="30" t="s">
        <v>73</v>
      </c>
      <c r="B39" s="9" t="s">
        <v>74</v>
      </c>
      <c r="C39" s="18">
        <v>108500</v>
      </c>
      <c r="D39" s="24" t="s">
        <v>227</v>
      </c>
      <c r="E39" s="24"/>
      <c r="F39" s="28" t="s">
        <v>212</v>
      </c>
    </row>
    <row r="40" spans="1:6" ht="126" customHeight="1">
      <c r="A40" s="30" t="s">
        <v>77</v>
      </c>
      <c r="B40" s="9" t="s">
        <v>78</v>
      </c>
      <c r="C40" s="18">
        <v>63091</v>
      </c>
      <c r="D40" s="24" t="s">
        <v>227</v>
      </c>
      <c r="E40" s="24" t="s">
        <v>234</v>
      </c>
      <c r="F40" s="28" t="s">
        <v>213</v>
      </c>
    </row>
    <row r="41" spans="1:6" ht="126" customHeight="1">
      <c r="A41" s="8" t="s">
        <v>81</v>
      </c>
      <c r="B41" s="9" t="s">
        <v>82</v>
      </c>
      <c r="C41" s="18">
        <v>170000</v>
      </c>
      <c r="D41" s="24" t="s">
        <v>229</v>
      </c>
      <c r="E41" s="24" t="s">
        <v>234</v>
      </c>
      <c r="F41" s="28" t="s">
        <v>214</v>
      </c>
    </row>
    <row r="42" spans="1:6" ht="126" customHeight="1">
      <c r="A42" s="30" t="s">
        <v>85</v>
      </c>
      <c r="B42" s="9" t="s">
        <v>86</v>
      </c>
      <c r="C42" s="18">
        <v>260000</v>
      </c>
      <c r="D42" s="24" t="s">
        <v>227</v>
      </c>
      <c r="E42" s="24"/>
      <c r="F42" s="28" t="s">
        <v>215</v>
      </c>
    </row>
    <row r="43" spans="1:6" ht="126" customHeight="1">
      <c r="A43" s="30" t="s">
        <v>87</v>
      </c>
      <c r="B43" s="9" t="s">
        <v>88</v>
      </c>
      <c r="C43" s="18">
        <v>77544</v>
      </c>
      <c r="D43" s="24" t="s">
        <v>227</v>
      </c>
      <c r="E43" s="24" t="s">
        <v>234</v>
      </c>
      <c r="F43" s="28" t="s">
        <v>235</v>
      </c>
    </row>
    <row r="44" spans="1:6" ht="126" customHeight="1">
      <c r="A44" s="30" t="s">
        <v>89</v>
      </c>
      <c r="B44" s="9" t="s">
        <v>90</v>
      </c>
      <c r="C44" s="18">
        <v>207650</v>
      </c>
      <c r="D44" s="24" t="s">
        <v>229</v>
      </c>
      <c r="E44" s="24" t="s">
        <v>234</v>
      </c>
      <c r="F44" s="28" t="s">
        <v>216</v>
      </c>
    </row>
    <row r="45" spans="1:6" ht="126" customHeight="1">
      <c r="A45" s="30" t="s">
        <v>91</v>
      </c>
      <c r="B45" s="9" t="s">
        <v>92</v>
      </c>
      <c r="C45" s="18">
        <v>500000</v>
      </c>
      <c r="D45" s="24" t="s">
        <v>228</v>
      </c>
      <c r="E45" s="24" t="s">
        <v>234</v>
      </c>
      <c r="F45" s="28" t="s">
        <v>172</v>
      </c>
    </row>
    <row r="46" spans="1:6" ht="126" customHeight="1">
      <c r="A46" s="8" t="s">
        <v>93</v>
      </c>
      <c r="B46" s="9" t="s">
        <v>94</v>
      </c>
      <c r="C46" s="18">
        <v>150240</v>
      </c>
      <c r="D46" s="24" t="s">
        <v>227</v>
      </c>
      <c r="E46" s="24"/>
      <c r="F46" s="28" t="s">
        <v>236</v>
      </c>
    </row>
    <row r="47" spans="1:6" ht="126" customHeight="1">
      <c r="A47" s="7" t="s">
        <v>95</v>
      </c>
      <c r="B47" s="10" t="s">
        <v>96</v>
      </c>
      <c r="C47" s="17">
        <v>209000</v>
      </c>
      <c r="D47" s="22" t="s">
        <v>228</v>
      </c>
      <c r="E47" s="22" t="s">
        <v>234</v>
      </c>
      <c r="F47" s="28" t="s">
        <v>217</v>
      </c>
    </row>
    <row r="48" spans="1:6" ht="126" customHeight="1">
      <c r="A48" s="30" t="s">
        <v>97</v>
      </c>
      <c r="B48" s="12" t="s">
        <v>98</v>
      </c>
      <c r="C48" s="18">
        <v>96000</v>
      </c>
      <c r="D48" s="24" t="s">
        <v>229</v>
      </c>
      <c r="E48" s="24" t="s">
        <v>234</v>
      </c>
      <c r="F48" s="28" t="s">
        <v>218</v>
      </c>
    </row>
    <row r="49" spans="1:6" ht="126" customHeight="1">
      <c r="A49" s="30" t="s">
        <v>99</v>
      </c>
      <c r="B49" s="13" t="s">
        <v>100</v>
      </c>
      <c r="C49" s="18">
        <v>396600</v>
      </c>
      <c r="D49" s="24" t="s">
        <v>227</v>
      </c>
      <c r="E49" s="24" t="s">
        <v>234</v>
      </c>
      <c r="F49" s="28" t="s">
        <v>219</v>
      </c>
    </row>
    <row r="50" spans="1:6" ht="126" customHeight="1">
      <c r="A50" s="30" t="s">
        <v>101</v>
      </c>
      <c r="B50" s="9" t="s">
        <v>102</v>
      </c>
      <c r="C50" s="18">
        <v>84300</v>
      </c>
      <c r="D50" s="24" t="s">
        <v>227</v>
      </c>
      <c r="E50" s="24" t="s">
        <v>234</v>
      </c>
      <c r="F50" s="28" t="s">
        <v>220</v>
      </c>
    </row>
    <row r="51" spans="1:6" ht="126" customHeight="1">
      <c r="A51" s="30" t="s">
        <v>103</v>
      </c>
      <c r="B51" s="9" t="s">
        <v>104</v>
      </c>
      <c r="C51" s="18">
        <v>160850</v>
      </c>
      <c r="D51" s="24" t="s">
        <v>227</v>
      </c>
      <c r="E51" s="24" t="s">
        <v>234</v>
      </c>
      <c r="F51" s="28" t="s">
        <v>237</v>
      </c>
    </row>
    <row r="52" spans="1:6" ht="126" customHeight="1">
      <c r="A52" s="30" t="s">
        <v>105</v>
      </c>
      <c r="B52" s="9" t="s">
        <v>106</v>
      </c>
      <c r="C52" s="18">
        <v>35700</v>
      </c>
      <c r="D52" s="24" t="s">
        <v>226</v>
      </c>
      <c r="E52" s="24" t="s">
        <v>234</v>
      </c>
      <c r="F52" s="28" t="s">
        <v>238</v>
      </c>
    </row>
    <row r="53" spans="1:6" ht="126" customHeight="1">
      <c r="A53" s="30" t="s">
        <v>107</v>
      </c>
      <c r="B53" s="9" t="s">
        <v>108</v>
      </c>
      <c r="C53" s="18">
        <v>500000</v>
      </c>
      <c r="D53" s="24" t="s">
        <v>227</v>
      </c>
      <c r="E53" s="24"/>
      <c r="F53" s="28" t="s">
        <v>221</v>
      </c>
    </row>
    <row r="54" spans="1:6" ht="126" customHeight="1">
      <c r="A54" s="30" t="s">
        <v>109</v>
      </c>
      <c r="B54" s="9" t="s">
        <v>110</v>
      </c>
      <c r="C54" s="18">
        <v>650000</v>
      </c>
      <c r="D54" s="24" t="s">
        <v>227</v>
      </c>
      <c r="E54" s="24"/>
      <c r="F54" s="28" t="s">
        <v>222</v>
      </c>
    </row>
    <row r="55" spans="1:6" ht="126" customHeight="1">
      <c r="A55" s="30" t="s">
        <v>111</v>
      </c>
      <c r="B55" s="9" t="s">
        <v>264</v>
      </c>
      <c r="C55" s="18">
        <v>492200</v>
      </c>
      <c r="D55" s="24" t="s">
        <v>224</v>
      </c>
      <c r="E55" s="24" t="s">
        <v>234</v>
      </c>
      <c r="F55" s="28" t="s">
        <v>239</v>
      </c>
    </row>
    <row r="56" spans="1:6" ht="126" customHeight="1">
      <c r="A56" s="30" t="s">
        <v>114</v>
      </c>
      <c r="B56" s="9" t="s">
        <v>115</v>
      </c>
      <c r="C56" s="18">
        <v>162570</v>
      </c>
      <c r="D56" s="24" t="s">
        <v>227</v>
      </c>
      <c r="E56" s="24" t="s">
        <v>234</v>
      </c>
      <c r="F56" s="28" t="s">
        <v>223</v>
      </c>
    </row>
    <row r="57" spans="1:6" ht="126" customHeight="1">
      <c r="A57" s="30" t="s">
        <v>120</v>
      </c>
      <c r="B57" s="9" t="s">
        <v>121</v>
      </c>
      <c r="C57" s="18">
        <v>178000</v>
      </c>
      <c r="D57" s="24" t="s">
        <v>224</v>
      </c>
      <c r="E57" s="24"/>
      <c r="F57" s="28" t="s">
        <v>240</v>
      </c>
    </row>
    <row r="58" spans="1:6" ht="126" customHeight="1">
      <c r="A58" s="30" t="s">
        <v>126</v>
      </c>
      <c r="B58" s="9" t="s">
        <v>127</v>
      </c>
      <c r="C58" s="18">
        <v>130000</v>
      </c>
      <c r="D58" s="24" t="s">
        <v>227</v>
      </c>
      <c r="E58" s="24" t="s">
        <v>234</v>
      </c>
      <c r="F58" s="28" t="s">
        <v>241</v>
      </c>
    </row>
    <row r="59" spans="1:6" ht="126" customHeight="1">
      <c r="A59" s="30" t="s">
        <v>128</v>
      </c>
      <c r="B59" s="9" t="s">
        <v>129</v>
      </c>
      <c r="C59" s="18">
        <v>293000</v>
      </c>
      <c r="D59" s="24" t="s">
        <v>227</v>
      </c>
      <c r="E59" s="24" t="s">
        <v>234</v>
      </c>
      <c r="F59" s="28" t="s">
        <v>242</v>
      </c>
    </row>
    <row r="60" spans="1:6" ht="126" customHeight="1">
      <c r="A60" s="30" t="s">
        <v>130</v>
      </c>
      <c r="B60" s="9" t="s">
        <v>131</v>
      </c>
      <c r="C60" s="18">
        <v>421600</v>
      </c>
      <c r="D60" s="24" t="s">
        <v>224</v>
      </c>
      <c r="E60" s="24" t="s">
        <v>234</v>
      </c>
      <c r="F60" s="28" t="s">
        <v>173</v>
      </c>
    </row>
    <row r="61" spans="1:6" ht="126" customHeight="1">
      <c r="A61" s="30" t="s">
        <v>132</v>
      </c>
      <c r="B61" s="9" t="s">
        <v>133</v>
      </c>
      <c r="C61" s="18">
        <v>106990</v>
      </c>
      <c r="D61" s="24" t="s">
        <v>226</v>
      </c>
      <c r="E61" s="24"/>
      <c r="F61" s="28" t="s">
        <v>174</v>
      </c>
    </row>
    <row r="62" spans="1:6" ht="126" customHeight="1">
      <c r="A62" s="30" t="s">
        <v>134</v>
      </c>
      <c r="B62" s="9" t="s">
        <v>141</v>
      </c>
      <c r="C62" s="18">
        <v>112000</v>
      </c>
      <c r="D62" s="24" t="s">
        <v>229</v>
      </c>
      <c r="E62" s="24"/>
      <c r="F62" s="28" t="s">
        <v>243</v>
      </c>
    </row>
    <row r="63" spans="1:6" ht="126" customHeight="1">
      <c r="A63" s="30" t="s">
        <v>144</v>
      </c>
      <c r="B63" s="9" t="s">
        <v>145</v>
      </c>
      <c r="C63" s="18">
        <v>55000</v>
      </c>
      <c r="D63" s="24" t="s">
        <v>227</v>
      </c>
      <c r="E63" s="24"/>
      <c r="F63" s="28" t="s">
        <v>175</v>
      </c>
    </row>
    <row r="64" spans="1:6" ht="126" customHeight="1">
      <c r="A64" s="30" t="s">
        <v>146</v>
      </c>
      <c r="B64" s="9" t="s">
        <v>147</v>
      </c>
      <c r="C64" s="18">
        <v>500000</v>
      </c>
      <c r="D64" s="24" t="s">
        <v>227</v>
      </c>
      <c r="E64" s="24" t="s">
        <v>234</v>
      </c>
      <c r="F64" s="28" t="s">
        <v>176</v>
      </c>
    </row>
    <row r="65" spans="1:6" ht="28.5" customHeight="1">
      <c r="A65" s="53" t="s">
        <v>184</v>
      </c>
      <c r="B65" s="54"/>
      <c r="C65" s="33">
        <f>SUM(C10:C64)</f>
        <v>13064100</v>
      </c>
      <c r="D65" s="34" t="s">
        <v>267</v>
      </c>
      <c r="E65" s="36">
        <f>SUMIF(E9:E64,"x",C9:C64)</f>
        <v>9373735</v>
      </c>
      <c r="F65" s="36"/>
    </row>
    <row r="66" spans="1:6" ht="15">
      <c r="A66" s="47" t="s">
        <v>165</v>
      </c>
      <c r="B66" s="48"/>
      <c r="C66" s="48"/>
      <c r="D66" s="48"/>
      <c r="E66" s="48"/>
      <c r="F66" s="49"/>
    </row>
    <row r="67" spans="1:6" ht="126" customHeight="1">
      <c r="A67" s="3" t="s">
        <v>18</v>
      </c>
      <c r="B67" s="4" t="s">
        <v>19</v>
      </c>
      <c r="C67" s="17">
        <v>2450000</v>
      </c>
      <c r="D67" s="22" t="s">
        <v>230</v>
      </c>
      <c r="E67" s="22" t="s">
        <v>234</v>
      </c>
      <c r="F67" s="28" t="s">
        <v>244</v>
      </c>
    </row>
    <row r="68" spans="1:6" ht="126" customHeight="1">
      <c r="A68" s="3" t="s">
        <v>33</v>
      </c>
      <c r="B68" s="4" t="s">
        <v>34</v>
      </c>
      <c r="C68" s="16">
        <v>184000</v>
      </c>
      <c r="D68" s="22" t="s">
        <v>229</v>
      </c>
      <c r="E68" s="22"/>
      <c r="F68" s="28" t="s">
        <v>245</v>
      </c>
    </row>
    <row r="69" spans="1:6" ht="135.75" customHeight="1">
      <c r="A69" s="3" t="s">
        <v>35</v>
      </c>
      <c r="B69" s="4" t="s">
        <v>36</v>
      </c>
      <c r="C69" s="17">
        <v>1184704</v>
      </c>
      <c r="D69" s="22" t="s">
        <v>231</v>
      </c>
      <c r="E69" s="22" t="s">
        <v>234</v>
      </c>
      <c r="F69" s="28" t="s">
        <v>263</v>
      </c>
    </row>
    <row r="70" spans="1:6" ht="126" customHeight="1">
      <c r="A70" s="3" t="s">
        <v>49</v>
      </c>
      <c r="B70" s="4" t="s">
        <v>50</v>
      </c>
      <c r="C70" s="17">
        <v>559000</v>
      </c>
      <c r="D70" s="22" t="s">
        <v>226</v>
      </c>
      <c r="E70" s="22" t="s">
        <v>234</v>
      </c>
      <c r="F70" s="28" t="s">
        <v>246</v>
      </c>
    </row>
    <row r="71" spans="1:6" ht="126" customHeight="1">
      <c r="A71" s="3" t="s">
        <v>51</v>
      </c>
      <c r="B71" s="4" t="s">
        <v>52</v>
      </c>
      <c r="C71" s="17">
        <v>130400</v>
      </c>
      <c r="D71" s="22" t="s">
        <v>232</v>
      </c>
      <c r="E71" s="22"/>
      <c r="F71" s="28" t="s">
        <v>247</v>
      </c>
    </row>
    <row r="72" spans="1:6" ht="126" customHeight="1">
      <c r="A72" s="30" t="s">
        <v>53</v>
      </c>
      <c r="B72" s="9" t="s">
        <v>54</v>
      </c>
      <c r="C72" s="18">
        <v>1050207</v>
      </c>
      <c r="D72" s="24" t="s">
        <v>224</v>
      </c>
      <c r="E72" s="24" t="s">
        <v>234</v>
      </c>
      <c r="F72" s="28" t="s">
        <v>177</v>
      </c>
    </row>
    <row r="73" spans="1:6" ht="126" customHeight="1">
      <c r="A73" s="3" t="s">
        <v>57</v>
      </c>
      <c r="B73" s="4" t="s">
        <v>58</v>
      </c>
      <c r="C73" s="17">
        <v>2770683</v>
      </c>
      <c r="D73" s="22" t="s">
        <v>227</v>
      </c>
      <c r="E73" s="22" t="s">
        <v>234</v>
      </c>
      <c r="F73" s="28" t="s">
        <v>248</v>
      </c>
    </row>
    <row r="74" spans="1:6" ht="126" customHeight="1">
      <c r="A74" s="30" t="s">
        <v>75</v>
      </c>
      <c r="B74" s="9" t="s">
        <v>76</v>
      </c>
      <c r="C74" s="18">
        <v>1300000</v>
      </c>
      <c r="D74" s="24" t="s">
        <v>228</v>
      </c>
      <c r="E74" s="24"/>
      <c r="F74" s="28" t="s">
        <v>249</v>
      </c>
    </row>
    <row r="75" spans="1:6" ht="126" customHeight="1">
      <c r="A75" s="30" t="s">
        <v>79</v>
      </c>
      <c r="B75" s="9" t="s">
        <v>80</v>
      </c>
      <c r="C75" s="18">
        <v>3875000</v>
      </c>
      <c r="D75" s="24" t="s">
        <v>226</v>
      </c>
      <c r="E75" s="24" t="s">
        <v>234</v>
      </c>
      <c r="F75" s="28" t="s">
        <v>250</v>
      </c>
    </row>
    <row r="76" spans="1:6" ht="126" customHeight="1">
      <c r="A76" s="8" t="s">
        <v>83</v>
      </c>
      <c r="B76" s="9" t="s">
        <v>84</v>
      </c>
      <c r="C76" s="18">
        <v>1830000</v>
      </c>
      <c r="D76" s="24" t="s">
        <v>233</v>
      </c>
      <c r="E76" s="24" t="s">
        <v>234</v>
      </c>
      <c r="F76" s="28" t="s">
        <v>251</v>
      </c>
    </row>
    <row r="77" spans="1:6" ht="126" customHeight="1">
      <c r="A77" s="30" t="s">
        <v>112</v>
      </c>
      <c r="B77" s="9" t="s">
        <v>113</v>
      </c>
      <c r="C77" s="18">
        <v>18444260</v>
      </c>
      <c r="D77" s="24" t="s">
        <v>229</v>
      </c>
      <c r="E77" s="24"/>
      <c r="F77" s="28" t="s">
        <v>252</v>
      </c>
    </row>
    <row r="78" spans="1:6" ht="126" customHeight="1">
      <c r="A78" s="30" t="s">
        <v>116</v>
      </c>
      <c r="B78" s="9" t="s">
        <v>117</v>
      </c>
      <c r="C78" s="18">
        <v>1611000</v>
      </c>
      <c r="D78" s="24" t="s">
        <v>229</v>
      </c>
      <c r="E78" s="24"/>
      <c r="F78" s="28" t="s">
        <v>253</v>
      </c>
    </row>
    <row r="79" spans="1:6" ht="126" customHeight="1">
      <c r="A79" s="30" t="s">
        <v>118</v>
      </c>
      <c r="B79" s="9" t="s">
        <v>119</v>
      </c>
      <c r="C79" s="18">
        <v>1500000</v>
      </c>
      <c r="D79" s="24" t="s">
        <v>224</v>
      </c>
      <c r="E79" s="24"/>
      <c r="F79" s="28" t="s">
        <v>254</v>
      </c>
    </row>
    <row r="80" spans="1:6" ht="126" customHeight="1">
      <c r="A80" s="30" t="s">
        <v>122</v>
      </c>
      <c r="B80" s="9" t="s">
        <v>123</v>
      </c>
      <c r="C80" s="18">
        <v>1656800</v>
      </c>
      <c r="D80" s="24" t="s">
        <v>227</v>
      </c>
      <c r="E80" s="24" t="s">
        <v>234</v>
      </c>
      <c r="F80" s="28" t="s">
        <v>255</v>
      </c>
    </row>
    <row r="81" spans="1:6" ht="126" customHeight="1">
      <c r="A81" s="30" t="s">
        <v>124</v>
      </c>
      <c r="B81" s="9" t="s">
        <v>125</v>
      </c>
      <c r="C81" s="18">
        <v>498212</v>
      </c>
      <c r="D81" s="24" t="s">
        <v>233</v>
      </c>
      <c r="E81" s="24"/>
      <c r="F81" s="28" t="s">
        <v>178</v>
      </c>
    </row>
    <row r="82" spans="1:6" ht="126" customHeight="1">
      <c r="A82" s="30" t="s">
        <v>135</v>
      </c>
      <c r="B82" s="9" t="s">
        <v>136</v>
      </c>
      <c r="C82" s="18">
        <v>4048000</v>
      </c>
      <c r="D82" s="24" t="s">
        <v>233</v>
      </c>
      <c r="E82" s="24" t="s">
        <v>234</v>
      </c>
      <c r="F82" s="28" t="s">
        <v>256</v>
      </c>
    </row>
    <row r="83" spans="1:6" ht="126" customHeight="1">
      <c r="A83" s="30" t="s">
        <v>137</v>
      </c>
      <c r="B83" s="9" t="s">
        <v>138</v>
      </c>
      <c r="C83" s="18">
        <v>1742250</v>
      </c>
      <c r="D83" s="24" t="s">
        <v>227</v>
      </c>
      <c r="E83" s="24"/>
      <c r="F83" s="28" t="s">
        <v>257</v>
      </c>
    </row>
    <row r="84" spans="1:6" ht="126" customHeight="1">
      <c r="A84" s="30" t="s">
        <v>139</v>
      </c>
      <c r="B84" s="9" t="s">
        <v>140</v>
      </c>
      <c r="C84" s="18">
        <v>309000</v>
      </c>
      <c r="D84" s="24" t="s">
        <v>233</v>
      </c>
      <c r="E84" s="24" t="s">
        <v>234</v>
      </c>
      <c r="F84" s="28" t="s">
        <v>258</v>
      </c>
    </row>
    <row r="85" spans="1:6" ht="126" customHeight="1">
      <c r="A85" s="30" t="s">
        <v>142</v>
      </c>
      <c r="B85" s="9" t="s">
        <v>143</v>
      </c>
      <c r="C85" s="18">
        <v>1481000</v>
      </c>
      <c r="D85" s="24" t="s">
        <v>231</v>
      </c>
      <c r="E85" s="24" t="s">
        <v>234</v>
      </c>
      <c r="F85" s="28" t="s">
        <v>259</v>
      </c>
    </row>
    <row r="86" spans="1:6" ht="126" customHeight="1">
      <c r="A86" s="3" t="s">
        <v>148</v>
      </c>
      <c r="B86" s="4" t="s">
        <v>149</v>
      </c>
      <c r="C86" s="16">
        <v>15000000</v>
      </c>
      <c r="D86" s="37" t="s">
        <v>231</v>
      </c>
      <c r="E86" s="22" t="s">
        <v>234</v>
      </c>
      <c r="F86" s="28" t="s">
        <v>179</v>
      </c>
    </row>
    <row r="87" spans="1:6" ht="126" customHeight="1">
      <c r="A87" s="3" t="s">
        <v>150</v>
      </c>
      <c r="B87" s="4" t="s">
        <v>151</v>
      </c>
      <c r="C87" s="16">
        <v>1120000</v>
      </c>
      <c r="D87" s="22" t="s">
        <v>228</v>
      </c>
      <c r="E87" s="22"/>
      <c r="F87" s="28" t="s">
        <v>180</v>
      </c>
    </row>
    <row r="88" spans="1:6" ht="126" customHeight="1">
      <c r="A88" s="11" t="s">
        <v>152</v>
      </c>
      <c r="B88" s="5" t="s">
        <v>153</v>
      </c>
      <c r="C88" s="19">
        <v>2167525</v>
      </c>
      <c r="D88" s="23" t="s">
        <v>228</v>
      </c>
      <c r="E88" s="23" t="s">
        <v>234</v>
      </c>
      <c r="F88" s="28" t="s">
        <v>181</v>
      </c>
    </row>
    <row r="89" spans="1:6" ht="126" customHeight="1">
      <c r="A89" s="11" t="s">
        <v>154</v>
      </c>
      <c r="B89" s="5" t="s">
        <v>155</v>
      </c>
      <c r="C89" s="19">
        <v>396875</v>
      </c>
      <c r="D89" s="23" t="s">
        <v>229</v>
      </c>
      <c r="E89" s="23"/>
      <c r="F89" s="28" t="s">
        <v>260</v>
      </c>
    </row>
    <row r="90" spans="1:6" ht="126" customHeight="1">
      <c r="A90" s="3" t="s">
        <v>274</v>
      </c>
      <c r="B90" s="5" t="s">
        <v>275</v>
      </c>
      <c r="C90" s="20">
        <v>853250</v>
      </c>
      <c r="D90" s="23" t="s">
        <v>233</v>
      </c>
      <c r="E90" s="23"/>
      <c r="F90" s="28" t="s">
        <v>276</v>
      </c>
    </row>
    <row r="91" spans="1:6" ht="126" customHeight="1">
      <c r="A91" s="11" t="s">
        <v>156</v>
      </c>
      <c r="B91" s="4" t="s">
        <v>157</v>
      </c>
      <c r="C91" s="16">
        <v>16400000</v>
      </c>
      <c r="D91" s="37" t="s">
        <v>232</v>
      </c>
      <c r="E91" s="22"/>
      <c r="F91" s="28" t="s">
        <v>182</v>
      </c>
    </row>
    <row r="92" spans="1:6" ht="126" customHeight="1">
      <c r="A92" s="31" t="s">
        <v>158</v>
      </c>
      <c r="B92" s="14" t="s">
        <v>159</v>
      </c>
      <c r="C92" s="15">
        <v>30000000</v>
      </c>
      <c r="D92" s="25" t="s">
        <v>226</v>
      </c>
      <c r="E92" s="29"/>
      <c r="F92" s="28" t="s">
        <v>261</v>
      </c>
    </row>
    <row r="93" spans="1:6" ht="126" customHeight="1">
      <c r="A93" s="39" t="s">
        <v>277</v>
      </c>
      <c r="B93" s="40" t="s">
        <v>278</v>
      </c>
      <c r="C93" s="41">
        <v>18573390</v>
      </c>
      <c r="D93" s="29" t="s">
        <v>226</v>
      </c>
      <c r="E93" s="29" t="s">
        <v>234</v>
      </c>
      <c r="F93" s="28" t="s">
        <v>279</v>
      </c>
    </row>
    <row r="94" spans="1:6" ht="126" customHeight="1">
      <c r="A94" s="11" t="s">
        <v>32</v>
      </c>
      <c r="B94" s="6" t="s">
        <v>160</v>
      </c>
      <c r="C94" s="15">
        <v>30000000</v>
      </c>
      <c r="D94" s="25" t="s">
        <v>229</v>
      </c>
      <c r="E94" s="29" t="s">
        <v>234</v>
      </c>
      <c r="F94" s="28" t="s">
        <v>262</v>
      </c>
    </row>
    <row r="95" spans="1:6" ht="28.5" customHeight="1">
      <c r="A95" s="55" t="s">
        <v>185</v>
      </c>
      <c r="B95" s="55"/>
      <c r="C95" s="26">
        <f>SUM(C67:C94)</f>
        <v>161135556</v>
      </c>
      <c r="D95" s="32" t="s">
        <v>265</v>
      </c>
      <c r="E95" s="35">
        <f>SUMIF(E67:E94,"x",C67:C94)</f>
        <v>86955309</v>
      </c>
      <c r="F95" s="56"/>
    </row>
    <row r="96" spans="1:6" ht="30.75" customHeight="1">
      <c r="A96" s="45" t="s">
        <v>186</v>
      </c>
      <c r="B96" s="46"/>
      <c r="C96" s="26">
        <f>SUM(C95+C65)</f>
        <v>174199656</v>
      </c>
      <c r="D96" s="27" t="s">
        <v>266</v>
      </c>
      <c r="E96" s="35">
        <f>E95+E65</f>
        <v>96329044</v>
      </c>
      <c r="F96" s="57"/>
    </row>
  </sheetData>
  <sheetProtection/>
  <mergeCells count="11">
    <mergeCell ref="F95:F96"/>
    <mergeCell ref="A1:F1"/>
    <mergeCell ref="A2:F2"/>
    <mergeCell ref="A3:F3"/>
    <mergeCell ref="A7:F7"/>
    <mergeCell ref="A6:F6"/>
    <mergeCell ref="A96:B96"/>
    <mergeCell ref="A66:F66"/>
    <mergeCell ref="A9:F9"/>
    <mergeCell ref="A65:B65"/>
    <mergeCell ref="A95:B95"/>
  </mergeCells>
  <printOptions/>
  <pageMargins left="0.7" right="0.7" top="0.75" bottom="0.75" header="0.3" footer="0.3"/>
  <pageSetup fitToHeight="0" fitToWidth="1" horizontalDpi="600" verticalDpi="600" orientation="landscape" scale="68" r:id="rId1"/>
  <headerFooter>
    <oddHeader>&amp;LCDPH-DDWEM&amp;RSDWSRF</oddHeader>
    <oddFooter>&amp;L&amp;D&amp;RPage &amp;P of &amp;N</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Dept. of Health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AppendixC-Final2011-2012SRFFundableList1</dc:title>
  <dc:subject/>
  <dc:creator>Ziese, Joshua (CDPH-PS-DDWEM)</dc:creator>
  <cp:keywords>Fundable List</cp:keywords>
  <dc:description/>
  <cp:lastModifiedBy>Trinh-Le, Uyen (CDPH-DDWEM)</cp:lastModifiedBy>
  <cp:lastPrinted>2011-06-30T22:05:10Z</cp:lastPrinted>
  <dcterms:created xsi:type="dcterms:W3CDTF">2011-06-13T15:35:50Z</dcterms:created>
  <dcterms:modified xsi:type="dcterms:W3CDTF">2011-08-22T16:46:19Z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rget Audience Group">
    <vt:lpwstr/>
  </property>
  <property fmtid="{D5CDD505-2E9C-101B-9397-08002B2CF9AE}" pid="3" name="HealthPubTopics">
    <vt:lpwstr/>
  </property>
  <property fmtid="{D5CDD505-2E9C-101B-9397-08002B2CF9AE}" pid="4" name="Publication Type">
    <vt:lpwstr/>
  </property>
  <property fmtid="{D5CDD505-2E9C-101B-9397-08002B2CF9AE}" pid="5" name="PublishingContactName">
    <vt:lpwstr/>
  </property>
  <property fmtid="{D5CDD505-2E9C-101B-9397-08002B2CF9AE}" pid="6" name="ContentType">
    <vt:lpwstr>CDPH Document</vt:lpwstr>
  </property>
  <property fmtid="{D5CDD505-2E9C-101B-9397-08002B2CF9AE}" pid="7" name="Language">
    <vt:lpwstr>English</vt:lpwstr>
  </property>
  <property fmtid="{D5CDD505-2E9C-101B-9397-08002B2CF9AE}" pid="8" name="Topics">
    <vt:lpwstr/>
  </property>
  <property fmtid="{D5CDD505-2E9C-101B-9397-08002B2CF9AE}" pid="9" name="Abstract">
    <vt:lpwstr/>
  </property>
  <property fmtid="{D5CDD505-2E9C-101B-9397-08002B2CF9AE}" pid="10" name="Reading Level">
    <vt:lpwstr/>
  </property>
  <property fmtid="{D5CDD505-2E9C-101B-9397-08002B2CF9AE}" pid="11" name="Organization">
    <vt:lpwstr>85</vt:lpwstr>
  </property>
  <property fmtid="{D5CDD505-2E9C-101B-9397-08002B2CF9AE}" pid="12" name="Nav">
    <vt:lpwstr/>
  </property>
  <property fmtid="{D5CDD505-2E9C-101B-9397-08002B2CF9AE}" pid="13" name="display_urn:schemas-microsoft-com:office:office#Editor">
    <vt:lpwstr>System Account</vt:lpwstr>
  </property>
  <property fmtid="{D5CDD505-2E9C-101B-9397-08002B2CF9AE}" pid="14" name="xd_Signature">
    <vt:lpwstr/>
  </property>
  <property fmtid="{D5CDD505-2E9C-101B-9397-08002B2CF9AE}" pid="15" name="TemplateUrl">
    <vt:lpwstr/>
  </property>
  <property fmtid="{D5CDD505-2E9C-101B-9397-08002B2CF9AE}" pid="16" name="xd_ProgID">
    <vt:lpwstr/>
  </property>
  <property fmtid="{D5CDD505-2E9C-101B-9397-08002B2CF9AE}" pid="17" name="PublishingStartDate">
    <vt:lpwstr/>
  </property>
  <property fmtid="{D5CDD505-2E9C-101B-9397-08002B2CF9AE}" pid="18" name="PublishingExpirationDate">
    <vt:lpwstr/>
  </property>
  <property fmtid="{D5CDD505-2E9C-101B-9397-08002B2CF9AE}" pid="19" name="display_urn:schemas-microsoft-com:office:office#Author">
    <vt:lpwstr>System Account</vt:lpwstr>
  </property>
  <property fmtid="{D5CDD505-2E9C-101B-9397-08002B2CF9AE}" pid="20" name="_SourceUrl">
    <vt:lpwstr/>
  </property>
  <property fmtid="{D5CDD505-2E9C-101B-9397-08002B2CF9AE}" pid="21" name="_SharedFileIndex">
    <vt:lpwstr/>
  </property>
</Properties>
</file>