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VResbqftQeBuqAeBM0pTa8FHUl7F1anYM6xOlM63E2TSLzDG8v0Kz/9aKI4DIXPp5OTqZ15ZHpkWjwFEGf4i/A==" workbookSaltValue="hVviqa4shdjcFKW3y2+h+g==" workbookSpinCount="100000" lockStructure="1"/>
  <bookViews>
    <workbookView xWindow="0" yWindow="0" windowWidth="21540" windowHeight="89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Sheet1!$A$1:$G$119</definedName>
  </definedNames>
  <calcPr calcId="15251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3" i="1"/>
  <c r="U122" i="1"/>
  <c r="U121" i="1"/>
  <c r="AD98" i="1"/>
  <c r="AE98" i="1" s="1"/>
  <c r="AD4" i="1"/>
  <c r="AE4" i="1" s="1"/>
  <c r="AD5" i="1"/>
  <c r="AE5" i="1" s="1"/>
  <c r="AD6" i="1"/>
  <c r="AE6" i="1" s="1"/>
  <c r="AD7" i="1"/>
  <c r="AE7" i="1" s="1"/>
  <c r="AD8" i="1"/>
  <c r="AE8" i="1" s="1"/>
  <c r="AD9" i="1"/>
  <c r="AE9" i="1" s="1"/>
  <c r="AD10" i="1"/>
  <c r="AE10" i="1" s="1"/>
  <c r="AD11" i="1"/>
  <c r="AE11" i="1" s="1"/>
  <c r="AD12" i="1"/>
  <c r="AE12" i="1" s="1"/>
  <c r="AD13" i="1"/>
  <c r="AE13" i="1" s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3" i="1"/>
  <c r="AE33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41" i="1"/>
  <c r="AE41" i="1" s="1"/>
  <c r="AD42" i="1"/>
  <c r="AE42" i="1" s="1"/>
  <c r="AD43" i="1"/>
  <c r="AE43" i="1" s="1"/>
  <c r="AD44" i="1"/>
  <c r="AE44" i="1" s="1"/>
  <c r="AD45" i="1"/>
  <c r="AE45" i="1" s="1"/>
  <c r="AD46" i="1"/>
  <c r="AE46" i="1" s="1"/>
  <c r="AD47" i="1"/>
  <c r="AE47" i="1" s="1"/>
  <c r="AD48" i="1"/>
  <c r="AE48" i="1" s="1"/>
  <c r="AD49" i="1"/>
  <c r="AE49" i="1" s="1"/>
  <c r="AD50" i="1"/>
  <c r="AE50" i="1" s="1"/>
  <c r="AD51" i="1"/>
  <c r="AE51" i="1" s="1"/>
  <c r="AD52" i="1"/>
  <c r="AE52" i="1" s="1"/>
  <c r="AD53" i="1"/>
  <c r="AE53" i="1" s="1"/>
  <c r="AD54" i="1"/>
  <c r="AE54" i="1" s="1"/>
  <c r="AD55" i="1"/>
  <c r="AE55" i="1" s="1"/>
  <c r="AD56" i="1"/>
  <c r="AE56" i="1" s="1"/>
  <c r="AD57" i="1"/>
  <c r="AE57" i="1" s="1"/>
  <c r="AD58" i="1"/>
  <c r="AE58" i="1" s="1"/>
  <c r="AD59" i="1"/>
  <c r="AE59" i="1" s="1"/>
  <c r="AD60" i="1"/>
  <c r="AE60" i="1" s="1"/>
  <c r="AD61" i="1"/>
  <c r="AE61" i="1" s="1"/>
  <c r="AD62" i="1"/>
  <c r="AE62" i="1" s="1"/>
  <c r="AD63" i="1"/>
  <c r="AE63" i="1" s="1"/>
  <c r="AD64" i="1"/>
  <c r="AE64" i="1" s="1"/>
  <c r="AD65" i="1"/>
  <c r="AE65" i="1" s="1"/>
  <c r="AD66" i="1"/>
  <c r="AE66" i="1" s="1"/>
  <c r="AD67" i="1"/>
  <c r="AE67" i="1" s="1"/>
  <c r="AD68" i="1"/>
  <c r="AE68" i="1" s="1"/>
  <c r="AD69" i="1"/>
  <c r="AE69" i="1" s="1"/>
  <c r="AD70" i="1"/>
  <c r="AE70" i="1" s="1"/>
  <c r="AD71" i="1"/>
  <c r="AE71" i="1" s="1"/>
  <c r="AD72" i="1"/>
  <c r="AE72" i="1" s="1"/>
  <c r="AD73" i="1"/>
  <c r="AE73" i="1" s="1"/>
  <c r="AD74" i="1"/>
  <c r="AE74" i="1" s="1"/>
  <c r="AD75" i="1"/>
  <c r="AE75" i="1" s="1"/>
  <c r="AD76" i="1"/>
  <c r="AE76" i="1" s="1"/>
  <c r="AD77" i="1"/>
  <c r="AE77" i="1" s="1"/>
  <c r="AD78" i="1"/>
  <c r="AE78" i="1" s="1"/>
  <c r="AD79" i="1"/>
  <c r="AE79" i="1" s="1"/>
  <c r="AD80" i="1"/>
  <c r="AE80" i="1" s="1"/>
  <c r="AD81" i="1"/>
  <c r="AE81" i="1" s="1"/>
  <c r="AD82" i="1"/>
  <c r="AE82" i="1" s="1"/>
  <c r="AD83" i="1"/>
  <c r="AE83" i="1" s="1"/>
  <c r="AD84" i="1"/>
  <c r="AE84" i="1" s="1"/>
  <c r="AD85" i="1"/>
  <c r="AE85" i="1" s="1"/>
  <c r="AD86" i="1"/>
  <c r="AE86" i="1" s="1"/>
  <c r="AD87" i="1"/>
  <c r="AE87" i="1" s="1"/>
  <c r="AD88" i="1"/>
  <c r="AE88" i="1" s="1"/>
  <c r="AD89" i="1"/>
  <c r="AE89" i="1" s="1"/>
  <c r="AD90" i="1"/>
  <c r="AE90" i="1" s="1"/>
  <c r="AD91" i="1"/>
  <c r="AE91" i="1" s="1"/>
  <c r="AD92" i="1"/>
  <c r="AE92" i="1" s="1"/>
  <c r="AD93" i="1"/>
  <c r="AE93" i="1" s="1"/>
  <c r="AD94" i="1"/>
  <c r="AE94" i="1" s="1"/>
  <c r="AD95" i="1"/>
  <c r="AE95" i="1" s="1"/>
  <c r="AD96" i="1"/>
  <c r="AE96" i="1" s="1"/>
  <c r="AD97" i="1"/>
  <c r="AE97" i="1" s="1"/>
  <c r="AD99" i="1"/>
  <c r="AE99" i="1" s="1"/>
  <c r="AD100" i="1"/>
  <c r="AE100" i="1" s="1"/>
  <c r="AD101" i="1"/>
  <c r="AE101" i="1" s="1"/>
  <c r="AD102" i="1"/>
  <c r="AE102" i="1" s="1"/>
  <c r="AD103" i="1"/>
  <c r="AE103" i="1" s="1"/>
  <c r="AD104" i="1"/>
  <c r="AE104" i="1" s="1"/>
  <c r="AD105" i="1"/>
  <c r="AE105" i="1" s="1"/>
  <c r="AD106" i="1"/>
  <c r="AE106" i="1" s="1"/>
  <c r="AD107" i="1"/>
  <c r="AE107" i="1" s="1"/>
  <c r="AD108" i="1"/>
  <c r="AE108" i="1" s="1"/>
  <c r="AD109" i="1"/>
  <c r="AE109" i="1" s="1"/>
  <c r="AD110" i="1"/>
  <c r="AE110" i="1" s="1"/>
  <c r="AD111" i="1"/>
  <c r="AE111" i="1" s="1"/>
  <c r="AD112" i="1"/>
  <c r="AE112" i="1" s="1"/>
  <c r="AD113" i="1"/>
  <c r="AE113" i="1" s="1"/>
  <c r="AD114" i="1"/>
  <c r="AE114" i="1" s="1"/>
  <c r="AD115" i="1"/>
  <c r="AE115" i="1" s="1"/>
  <c r="AD116" i="1"/>
  <c r="AE116" i="1" s="1"/>
  <c r="AD117" i="1"/>
  <c r="AE117" i="1" s="1"/>
  <c r="AD118" i="1"/>
  <c r="AE118" i="1" s="1"/>
  <c r="AD119" i="1"/>
  <c r="AE119" i="1" s="1"/>
  <c r="AD3" i="1"/>
  <c r="AE3" i="1" s="1"/>
</calcChain>
</file>

<file path=xl/sharedStrings.xml><?xml version="1.0" encoding="utf-8"?>
<sst xmlns="http://schemas.openxmlformats.org/spreadsheetml/2006/main" count="434" uniqueCount="99">
  <si>
    <t>Release Date</t>
  </si>
  <si>
    <t>Recapture</t>
  </si>
  <si>
    <t>30 day</t>
  </si>
  <si>
    <t>60 day</t>
  </si>
  <si>
    <t>Length at Release (mm)</t>
  </si>
  <si>
    <t>Number Released</t>
  </si>
  <si>
    <t>Tag Code</t>
  </si>
  <si>
    <t>Hatchery (Origin of Release) (Coleman/Livingston)</t>
  </si>
  <si>
    <t>Race</t>
  </si>
  <si>
    <t>Catch</t>
  </si>
  <si>
    <t>Release Site</t>
  </si>
  <si>
    <t>Initial</t>
  </si>
  <si>
    <t>Final</t>
  </si>
  <si>
    <t>Sac river</t>
  </si>
  <si>
    <t>Inflow</t>
  </si>
  <si>
    <t>Exports</t>
  </si>
  <si>
    <t>Outflow</t>
  </si>
  <si>
    <t>Sac River</t>
  </si>
  <si>
    <t>Outfow</t>
  </si>
  <si>
    <t>Survival</t>
  </si>
  <si>
    <t>Survival index</t>
  </si>
  <si>
    <t>Group survival</t>
  </si>
  <si>
    <t>Chipps Island</t>
  </si>
  <si>
    <t>CVP</t>
  </si>
  <si>
    <t>SWP</t>
  </si>
  <si>
    <t>Total</t>
  </si>
  <si>
    <t>%</t>
  </si>
  <si>
    <t>Red Bluff Diversion Dam</t>
  </si>
  <si>
    <t>06-60-22</t>
  </si>
  <si>
    <t>Coleman</t>
  </si>
  <si>
    <t>Late-fall run release</t>
  </si>
  <si>
    <t>Fall run release</t>
  </si>
  <si>
    <t>H6-01-01</t>
  </si>
  <si>
    <t>Red Bluff Diversion Dam (7)</t>
  </si>
  <si>
    <t>H6-01-05</t>
  </si>
  <si>
    <t>Battle Creek</t>
  </si>
  <si>
    <t>06-60-16</t>
  </si>
  <si>
    <t>06-60-17</t>
  </si>
  <si>
    <t>H6-02-02</t>
  </si>
  <si>
    <t>H6-02-06</t>
  </si>
  <si>
    <t>H6-05-04</t>
  </si>
  <si>
    <t>H6-5-5</t>
  </si>
  <si>
    <t>H6-6-5</t>
  </si>
  <si>
    <t>Princeton</t>
  </si>
  <si>
    <t>05-09-48</t>
  </si>
  <si>
    <t>H5-7-7</t>
  </si>
  <si>
    <t>H6-7-5</t>
  </si>
  <si>
    <t>RBDD (Rm 246)</t>
  </si>
  <si>
    <t>ReSd</t>
  </si>
  <si>
    <t>GrSd</t>
  </si>
  <si>
    <t>B5-4-13</t>
  </si>
  <si>
    <t>H6-7-7</t>
  </si>
  <si>
    <t>5-18-39</t>
  </si>
  <si>
    <t>Above Red Bluff Diversion Dam</t>
  </si>
  <si>
    <t>5-18-40</t>
  </si>
  <si>
    <t>5-19-39</t>
  </si>
  <si>
    <t>5-19-40</t>
  </si>
  <si>
    <t>5-20-37</t>
  </si>
  <si>
    <t>5-20-38</t>
  </si>
  <si>
    <t>5-20-55</t>
  </si>
  <si>
    <t>5-20-56</t>
  </si>
  <si>
    <t>05-01-01-01-1</t>
  </si>
  <si>
    <t>5-1-1-1-13</t>
  </si>
  <si>
    <t>5-28-18</t>
  </si>
  <si>
    <t>Clear Creek</t>
  </si>
  <si>
    <t>Feather River Hatchery</t>
  </si>
  <si>
    <t>Spring Run Release</t>
  </si>
  <si>
    <t>05-34-10</t>
  </si>
  <si>
    <t>Caldwell Park</t>
  </si>
  <si>
    <t>Winter run release</t>
  </si>
  <si>
    <t>Coleman NFH</t>
  </si>
  <si>
    <t>05-36-22</t>
  </si>
  <si>
    <t>05-37-42</t>
  </si>
  <si>
    <t>05-37-43</t>
  </si>
  <si>
    <t>Bonnyview</t>
  </si>
  <si>
    <t>05-01-02-01-14</t>
  </si>
  <si>
    <t>05-01-02-01-15</t>
  </si>
  <si>
    <t>05-01-02-02-01</t>
  </si>
  <si>
    <t>05-50-59</t>
  </si>
  <si>
    <t>05-01-01-15-12</t>
  </si>
  <si>
    <t>Livingston</t>
  </si>
  <si>
    <t>Okie Dam</t>
  </si>
  <si>
    <t>Wild</t>
  </si>
  <si>
    <t>Spring run release</t>
  </si>
  <si>
    <t>06-01-12-02-14</t>
  </si>
  <si>
    <t>05-01-02-04-09</t>
  </si>
  <si>
    <t>16</t>
  </si>
  <si>
    <t>05-01-02-10-15</t>
  </si>
  <si>
    <t>05-51-40</t>
  </si>
  <si>
    <t>05-51-41</t>
  </si>
  <si>
    <t>Butte Creek</t>
  </si>
  <si>
    <t>06-01-12-03-09</t>
  </si>
  <si>
    <t>05-52-13</t>
  </si>
  <si>
    <t>05-01-02-01-01</t>
  </si>
  <si>
    <t>05-01-01-15-14</t>
  </si>
  <si>
    <t>05-03-97</t>
  </si>
  <si>
    <t>05-03-99</t>
  </si>
  <si>
    <t xml:space="preserve">days initial </t>
  </si>
  <si>
    <t xml:space="preserve">final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</si>
</sst>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2" applyNumberFormat="1" applyFill="1" applyAlignment="1">
      <alignment horizontal="center"/>
    </xf>
    <xf numFmtId="14" fontId="2" fillId="0" borderId="0" xfId="2" applyNumberFormat="1" applyFill="1" applyAlignment="1">
      <alignment horizontal="center"/>
    </xf>
    <xf numFmtId="3" fontId="2" fillId="0" borderId="0" xfId="2" applyNumberFormat="1" applyFill="1" applyAlignment="1">
      <alignment horizontal="center"/>
    </xf>
    <xf numFmtId="49" fontId="2" fillId="0" borderId="0" xfId="2" applyNumberFormat="1" applyFill="1" applyAlignment="1">
      <alignment horizontal="center"/>
    </xf>
    <xf numFmtId="0" fontId="2" fillId="0" borderId="0" xfId="2" applyFill="1" applyAlignment="1">
      <alignment horizontal="center"/>
    </xf>
    <xf numFmtId="0" fontId="2" fillId="0" borderId="0" xfId="2" applyFill="1"/>
    <xf numFmtId="14" fontId="2" fillId="0" borderId="0" xfId="2" quotePrefix="1" applyNumberFormat="1" applyFill="1" applyAlignment="1">
      <alignment horizontal="center"/>
    </xf>
    <xf numFmtId="164" fontId="2" fillId="0" borderId="0" xfId="2" quotePrefix="1" applyNumberFormat="1" applyFill="1" applyAlignment="1">
      <alignment horizontal="center"/>
    </xf>
    <xf numFmtId="164" fontId="2" fillId="0" borderId="0" xfId="2" applyNumberFormat="1" applyFill="1" applyAlignment="1">
      <alignment horizontal="center"/>
    </xf>
    <xf numFmtId="165" fontId="2" fillId="0" borderId="0" xfId="3" quotePrefix="1" applyNumberFormat="1" applyFont="1" applyFill="1" applyAlignment="1">
      <alignment horizontal="center"/>
    </xf>
    <xf numFmtId="165" fontId="2" fillId="0" borderId="0" xfId="3" applyNumberFormat="1" applyFont="1" applyFill="1" applyAlignment="1">
      <alignment horizontal="center"/>
    </xf>
    <xf numFmtId="2" fontId="2" fillId="0" borderId="0" xfId="3" applyNumberFormat="1" applyFont="1" applyFill="1" applyAlignment="1">
      <alignment horizontal="center"/>
    </xf>
    <xf numFmtId="2" fontId="2" fillId="0" borderId="0" xfId="3" quotePrefix="1" applyNumberFormat="1" applyFont="1" applyFill="1" applyAlignment="1">
      <alignment horizontal="center"/>
    </xf>
    <xf numFmtId="0" fontId="3" fillId="0" borderId="0" xfId="2" applyFont="1" applyFill="1" applyAlignment="1">
      <alignment horizontal="center"/>
    </xf>
    <xf numFmtId="165" fontId="4" fillId="0" borderId="0" xfId="3" applyNumberFormat="1" applyFont="1" applyFill="1" applyAlignment="1">
      <alignment horizontal="center"/>
    </xf>
    <xf numFmtId="2" fontId="4" fillId="0" borderId="0" xfId="3" applyNumberFormat="1" applyFont="1" applyFill="1" applyAlignment="1">
      <alignment horizontal="center"/>
    </xf>
    <xf numFmtId="164" fontId="3" fillId="0" borderId="0" xfId="2" applyNumberFormat="1" applyFont="1" applyFill="1" applyAlignment="1">
      <alignment horizontal="center"/>
    </xf>
    <xf numFmtId="14" fontId="3" fillId="0" borderId="0" xfId="2" applyNumberFormat="1" applyFont="1" applyFill="1" applyAlignment="1">
      <alignment horizontal="center"/>
    </xf>
    <xf numFmtId="165" fontId="3" fillId="0" borderId="0" xfId="3" applyNumberFormat="1" applyFont="1" applyFill="1" applyAlignment="1">
      <alignment horizontal="center"/>
    </xf>
    <xf numFmtId="165" fontId="3" fillId="0" borderId="0" xfId="3" applyNumberFormat="1" applyFont="1" applyFill="1"/>
    <xf numFmtId="2" fontId="3" fillId="0" borderId="0" xfId="3" applyNumberFormat="1" applyFont="1" applyFill="1" applyAlignment="1">
      <alignment horizontal="center"/>
    </xf>
    <xf numFmtId="14" fontId="4" fillId="0" borderId="0" xfId="2" applyNumberFormat="1" applyFont="1" applyFill="1" applyAlignment="1">
      <alignment horizontal="center"/>
    </xf>
    <xf numFmtId="0" fontId="4" fillId="0" borderId="0" xfId="2" applyFont="1" applyFill="1" applyAlignment="1">
      <alignment horizontal="center"/>
    </xf>
    <xf numFmtId="165" fontId="4" fillId="0" borderId="0" xfId="3" quotePrefix="1" applyNumberFormat="1" applyFont="1" applyFill="1" applyAlignment="1">
      <alignment horizontal="center"/>
    </xf>
    <xf numFmtId="2" fontId="4" fillId="0" borderId="0" xfId="3" quotePrefix="1" applyNumberFormat="1" applyFont="1" applyFill="1" applyAlignment="1">
      <alignment horizontal="center"/>
    </xf>
    <xf numFmtId="164" fontId="4" fillId="0" borderId="0" xfId="2" applyNumberFormat="1" applyFont="1" applyFill="1" applyAlignment="1">
      <alignment horizontal="center"/>
    </xf>
    <xf numFmtId="0" fontId="4" fillId="0" borderId="0" xfId="2" applyNumberFormat="1" applyFont="1" applyFill="1" applyAlignment="1">
      <alignment horizontal="center"/>
    </xf>
    <xf numFmtId="14" fontId="4" fillId="0" borderId="0" xfId="2" quotePrefix="1" applyNumberFormat="1" applyFont="1" applyFill="1" applyAlignment="1">
      <alignment horizontal="center"/>
    </xf>
    <xf numFmtId="2" fontId="4" fillId="0" borderId="0" xfId="2" applyNumberFormat="1" applyFont="1" applyFill="1"/>
    <xf numFmtId="2" fontId="2" fillId="0" borderId="0" xfId="2" applyNumberFormat="1" applyFill="1" applyAlignment="1">
      <alignment horizontal="center"/>
    </xf>
    <xf numFmtId="2" fontId="3" fillId="0" borderId="0" xfId="2" applyNumberFormat="1" applyFont="1" applyFill="1" applyAlignment="1">
      <alignment horizontal="center"/>
    </xf>
    <xf numFmtId="0" fontId="0" fillId="0" borderId="0" xfId="0" applyFill="1"/>
    <xf numFmtId="2" fontId="3" fillId="0" borderId="0" xfId="2" applyNumberFormat="1" applyFont="1" applyFill="1"/>
    <xf numFmtId="3" fontId="4" fillId="0" borderId="0" xfId="2" applyNumberFormat="1" applyFont="1" applyFill="1" applyAlignment="1">
      <alignment horizontal="center"/>
    </xf>
    <xf numFmtId="49" fontId="4" fillId="0" borderId="0" xfId="2" applyNumberFormat="1" applyFont="1" applyFill="1" applyAlignment="1">
      <alignment horizontal="center"/>
    </xf>
    <xf numFmtId="0" fontId="4" fillId="0" borderId="0" xfId="2" applyFont="1" applyFill="1" applyAlignment="1">
      <alignment horizontal="center" wrapText="1"/>
    </xf>
    <xf numFmtId="0" fontId="2" fillId="0" borderId="0" xfId="2" quotePrefix="1" applyFill="1" applyAlignment="1">
      <alignment horizontal="center"/>
    </xf>
    <xf numFmtId="2" fontId="4" fillId="0" borderId="0" xfId="2" applyNumberFormat="1" applyFont="1" applyFill="1" applyAlignment="1">
      <alignment horizontal="center"/>
    </xf>
    <xf numFmtId="165" fontId="4" fillId="0" borderId="0" xfId="1" applyNumberFormat="1" applyFont="1" applyFill="1" applyAlignment="1">
      <alignment horizontal="right"/>
    </xf>
    <xf numFmtId="0" fontId="3" fillId="0" borderId="0" xfId="2" applyFont="1" applyFill="1" applyAlignment="1">
      <alignment horizontal="center"/>
    </xf>
    <xf numFmtId="0" fontId="2" fillId="0" borderId="0" xfId="2" applyFill="1" applyAlignment="1">
      <alignment horizontal="center"/>
    </xf>
    <xf numFmtId="3" fontId="0" fillId="0" borderId="0" xfId="0" applyNumberFormat="1" applyFill="1"/>
    <xf numFmtId="1" fontId="4" fillId="0" borderId="0" xfId="2" applyNumberFormat="1" applyFont="1" applyFill="1" applyAlignment="1">
      <alignment horizontal="center"/>
    </xf>
    <xf numFmtId="0" fontId="3" fillId="0" borderId="0" xfId="2" applyFont="1" applyFill="1" applyAlignment="1">
      <alignment horizontal="center"/>
    </xf>
    <xf numFmtId="0" fontId="2" fillId="0" borderId="0" xfId="2" applyFill="1" applyAlignment="1">
      <alignment horizontal="center"/>
    </xf>
    <xf numFmtId="3" fontId="3" fillId="0" borderId="0" xfId="2" applyNumberFormat="1" applyFont="1" applyFill="1" applyAlignment="1">
      <alignment horizontal="center" wrapText="1"/>
    </xf>
    <xf numFmtId="0" fontId="3" fillId="0" borderId="0" xfId="2" applyNumberFormat="1" applyFont="1" applyFill="1" applyAlignment="1">
      <alignment horizontal="center" wrapText="1"/>
    </xf>
    <xf numFmtId="0" fontId="3" fillId="0" borderId="0" xfId="2" applyFont="1" applyFill="1" applyAlignment="1">
      <alignment horizontal="center"/>
    </xf>
    <xf numFmtId="0" fontId="2" fillId="0" borderId="0" xfId="2" applyFill="1" applyAlignment="1">
      <alignment horizontal="center"/>
    </xf>
    <xf numFmtId="0" fontId="3" fillId="0" borderId="0" xfId="2" applyFont="1" applyFill="1" applyAlignment="1">
      <alignment horizontal="center" wrapText="1"/>
    </xf>
    <xf numFmtId="49" fontId="3" fillId="0" borderId="0" xfId="2" applyNumberFormat="1" applyFont="1" applyFill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2"/>
  <sheetViews>
    <sheetView tabSelected="1" topLeftCell="T1" workbookViewId="0">
      <selection sqref="A1:A2"/>
    </sheetView>
  </sheetViews>
  <sheetFormatPr defaultColWidth="8.85546875" defaultRowHeight="15" x14ac:dyDescent="0.25"/>
  <cols>
    <col min="1" max="1" width="12.28515625" style="32" bestFit="1" customWidth="1"/>
    <col min="2" max="2" width="26.85546875" style="32" bestFit="1" customWidth="1"/>
    <col min="3" max="4" width="10.140625" style="32" bestFit="1" customWidth="1"/>
    <col min="5" max="6" width="10.140625" style="32" customWidth="1"/>
    <col min="7" max="7" width="22" style="32" bestFit="1" customWidth="1"/>
    <col min="8" max="8" width="10.140625" style="32" customWidth="1"/>
    <col min="9" max="10" width="10.42578125" style="32" bestFit="1" customWidth="1"/>
    <col min="11" max="11" width="9.42578125" style="32" bestFit="1" customWidth="1"/>
    <col min="12" max="12" width="10.42578125" style="32" bestFit="1" customWidth="1"/>
    <col min="13" max="13" width="10.7109375" style="32" bestFit="1" customWidth="1"/>
    <col min="14" max="14" width="10.42578125" style="32" bestFit="1" customWidth="1"/>
    <col min="15" max="15" width="9.42578125" style="32" bestFit="1" customWidth="1"/>
    <col min="16" max="16" width="10.42578125" style="32" bestFit="1" customWidth="1"/>
    <col min="17" max="17" width="8" style="32" bestFit="1" customWidth="1"/>
    <col min="18" max="18" width="13.28515625" style="32" bestFit="1" customWidth="1"/>
    <col min="19" max="19" width="14" style="32" bestFit="1" customWidth="1"/>
    <col min="20" max="20" width="9.140625"/>
    <col min="21" max="21" width="16.42578125" style="32" bestFit="1" customWidth="1"/>
    <col min="22" max="22" width="13.7109375" style="32" bestFit="1" customWidth="1"/>
    <col min="23" max="23" width="45.7109375" style="32" bestFit="1" customWidth="1"/>
    <col min="24" max="24" width="17.28515625" style="32" bestFit="1" customWidth="1"/>
    <col min="25" max="25" width="13.28515625" style="32" bestFit="1" customWidth="1"/>
    <col min="26" max="26" width="14" style="32" bestFit="1" customWidth="1"/>
    <col min="27" max="27" width="12.7109375" style="32" bestFit="1" customWidth="1"/>
    <col min="28" max="28" width="4.7109375" style="32" bestFit="1" customWidth="1"/>
    <col min="29" max="29" width="5.28515625" style="32" bestFit="1" customWidth="1"/>
    <col min="30" max="31" width="8.42578125" style="32" bestFit="1" customWidth="1"/>
    <col min="32" max="16384" width="8.85546875" style="32"/>
  </cols>
  <sheetData>
    <row r="1" spans="1:31" x14ac:dyDescent="0.25">
      <c r="A1" s="48" t="s">
        <v>0</v>
      </c>
      <c r="B1" s="14"/>
      <c r="C1" s="48" t="s">
        <v>1</v>
      </c>
      <c r="D1" s="49"/>
      <c r="E1" s="45"/>
      <c r="F1" s="45"/>
      <c r="G1" s="47" t="s">
        <v>4</v>
      </c>
      <c r="H1" s="41"/>
      <c r="I1" s="15" t="s">
        <v>2</v>
      </c>
      <c r="J1" s="15" t="s">
        <v>2</v>
      </c>
      <c r="K1" s="15" t="s">
        <v>2</v>
      </c>
      <c r="L1" s="15" t="s">
        <v>2</v>
      </c>
      <c r="M1" s="15" t="s">
        <v>3</v>
      </c>
      <c r="N1" s="15" t="s">
        <v>3</v>
      </c>
      <c r="O1" s="15" t="s">
        <v>3</v>
      </c>
      <c r="P1" s="15" t="s">
        <v>3</v>
      </c>
      <c r="Q1" s="16"/>
      <c r="R1" s="17"/>
      <c r="S1" s="17"/>
      <c r="U1" s="46" t="s">
        <v>5</v>
      </c>
      <c r="V1" s="51" t="s">
        <v>6</v>
      </c>
      <c r="W1" s="50" t="s">
        <v>7</v>
      </c>
      <c r="X1" s="48" t="s">
        <v>8</v>
      </c>
      <c r="Y1" s="17"/>
      <c r="Z1" s="17"/>
      <c r="AA1" s="48" t="s">
        <v>9</v>
      </c>
      <c r="AB1" s="48"/>
      <c r="AC1" s="48"/>
      <c r="AD1" s="14"/>
      <c r="AE1" s="31"/>
    </row>
    <row r="2" spans="1:31" x14ac:dyDescent="0.25">
      <c r="A2" s="48"/>
      <c r="B2" s="14" t="s">
        <v>10</v>
      </c>
      <c r="C2" s="18" t="s">
        <v>11</v>
      </c>
      <c r="D2" s="14" t="s">
        <v>12</v>
      </c>
      <c r="E2" s="44" t="s">
        <v>97</v>
      </c>
      <c r="F2" s="44" t="s">
        <v>98</v>
      </c>
      <c r="G2" s="47"/>
      <c r="H2" s="40"/>
      <c r="I2" s="19" t="s">
        <v>13</v>
      </c>
      <c r="J2" s="19" t="s">
        <v>14</v>
      </c>
      <c r="K2" s="19" t="s">
        <v>15</v>
      </c>
      <c r="L2" s="19" t="s">
        <v>16</v>
      </c>
      <c r="M2" s="19" t="s">
        <v>17</v>
      </c>
      <c r="N2" s="20" t="s">
        <v>14</v>
      </c>
      <c r="O2" s="20" t="s">
        <v>15</v>
      </c>
      <c r="P2" s="19" t="s">
        <v>18</v>
      </c>
      <c r="Q2" s="21" t="s">
        <v>19</v>
      </c>
      <c r="R2" s="17" t="s">
        <v>20</v>
      </c>
      <c r="S2" s="17" t="s">
        <v>21</v>
      </c>
      <c r="U2" s="46"/>
      <c r="V2" s="51"/>
      <c r="W2" s="50"/>
      <c r="X2" s="48"/>
      <c r="Y2" s="17" t="s">
        <v>20</v>
      </c>
      <c r="Z2" s="17" t="s">
        <v>21</v>
      </c>
      <c r="AA2" s="14" t="s">
        <v>22</v>
      </c>
      <c r="AB2" s="14" t="s">
        <v>23</v>
      </c>
      <c r="AC2" s="14" t="s">
        <v>24</v>
      </c>
      <c r="AD2" s="14" t="s">
        <v>25</v>
      </c>
      <c r="AE2" s="33" t="s">
        <v>26</v>
      </c>
    </row>
    <row r="3" spans="1:31" x14ac:dyDescent="0.25">
      <c r="A3" s="22">
        <v>29262</v>
      </c>
      <c r="B3" s="23" t="s">
        <v>27</v>
      </c>
      <c r="C3" s="22">
        <v>29272</v>
      </c>
      <c r="D3" s="22">
        <v>29307</v>
      </c>
      <c r="E3" s="38">
        <f>DAYS360(A3,C3)</f>
        <v>10</v>
      </c>
      <c r="F3" s="38">
        <f>DAYS360(A3,D3)</f>
        <v>46</v>
      </c>
      <c r="G3" s="27">
        <v>120</v>
      </c>
      <c r="H3" s="43"/>
      <c r="I3" s="24">
        <v>62216</v>
      </c>
      <c r="J3" s="24">
        <v>121470</v>
      </c>
      <c r="K3" s="24">
        <v>4113</v>
      </c>
      <c r="L3" s="24">
        <v>117214</v>
      </c>
      <c r="M3" s="24">
        <v>55762</v>
      </c>
      <c r="N3" s="24">
        <v>116414</v>
      </c>
      <c r="O3" s="24">
        <v>5318</v>
      </c>
      <c r="P3" s="24">
        <v>111971</v>
      </c>
      <c r="Q3" s="25">
        <v>0.6</v>
      </c>
      <c r="R3" s="26">
        <v>0.6</v>
      </c>
      <c r="S3" s="26"/>
      <c r="U3" s="34">
        <v>45481</v>
      </c>
      <c r="V3" s="35" t="s">
        <v>28</v>
      </c>
      <c r="W3" s="36" t="s">
        <v>29</v>
      </c>
      <c r="X3" s="23" t="s">
        <v>30</v>
      </c>
      <c r="Y3" s="26">
        <v>0.6</v>
      </c>
      <c r="Z3" s="26"/>
      <c r="AA3" s="23">
        <v>3</v>
      </c>
      <c r="AB3" s="23">
        <v>0</v>
      </c>
      <c r="AC3" s="23">
        <v>0</v>
      </c>
      <c r="AD3" s="23">
        <f>SUM(AB3:AC3)</f>
        <v>0</v>
      </c>
      <c r="AE3" s="29">
        <f>(AD3/U3)*100</f>
        <v>0</v>
      </c>
    </row>
    <row r="4" spans="1:31" x14ac:dyDescent="0.25">
      <c r="A4" s="22">
        <v>29311</v>
      </c>
      <c r="B4" s="23" t="s">
        <v>27</v>
      </c>
      <c r="C4" s="28">
        <v>29360</v>
      </c>
      <c r="D4" s="28">
        <v>29360</v>
      </c>
      <c r="E4" s="38">
        <f t="shared" ref="E4:E67" si="0">DAYS360(A4,C4)</f>
        <v>49</v>
      </c>
      <c r="F4" s="38">
        <f t="shared" ref="F4:F67" si="1">DAYS360(A4,D4)</f>
        <v>49</v>
      </c>
      <c r="G4" s="27">
        <v>45</v>
      </c>
      <c r="H4" s="43"/>
      <c r="I4" s="39">
        <v>17168</v>
      </c>
      <c r="J4" s="39">
        <v>34594</v>
      </c>
      <c r="K4" s="39">
        <v>4655</v>
      </c>
      <c r="L4" s="39">
        <v>22483</v>
      </c>
      <c r="M4" s="39">
        <v>23675</v>
      </c>
      <c r="N4" s="39">
        <v>38161</v>
      </c>
      <c r="O4" s="39">
        <v>4838</v>
      </c>
      <c r="P4" s="39">
        <v>32495</v>
      </c>
      <c r="Q4" s="38">
        <v>0.02</v>
      </c>
      <c r="R4" s="26"/>
      <c r="S4" s="26">
        <v>0.02</v>
      </c>
      <c r="U4" s="34">
        <v>43622</v>
      </c>
      <c r="V4" s="35"/>
      <c r="W4" s="36" t="s">
        <v>29</v>
      </c>
      <c r="X4" s="23" t="s">
        <v>31</v>
      </c>
      <c r="Y4" s="26"/>
      <c r="Z4" s="26">
        <v>0.02</v>
      </c>
      <c r="AA4" s="23">
        <v>1</v>
      </c>
      <c r="AB4" s="23">
        <v>0</v>
      </c>
      <c r="AC4" s="23">
        <v>0</v>
      </c>
      <c r="AD4" s="23">
        <f t="shared" ref="AD4:AD40" si="2">SUM(AB4:AC4)</f>
        <v>0</v>
      </c>
      <c r="AE4" s="29">
        <f t="shared" ref="AE4:AE40" si="3">(AD4/U4)*100</f>
        <v>0</v>
      </c>
    </row>
    <row r="5" spans="1:31" x14ac:dyDescent="0.25">
      <c r="A5" s="2">
        <v>29623</v>
      </c>
      <c r="B5" s="2" t="s">
        <v>27</v>
      </c>
      <c r="C5" s="2">
        <v>29696</v>
      </c>
      <c r="D5" s="2">
        <v>29696</v>
      </c>
      <c r="E5" s="38">
        <f t="shared" si="0"/>
        <v>74</v>
      </c>
      <c r="F5" s="38">
        <f t="shared" si="1"/>
        <v>74</v>
      </c>
      <c r="G5" s="1">
        <v>41</v>
      </c>
      <c r="H5" s="43"/>
      <c r="I5" s="11">
        <v>25072</v>
      </c>
      <c r="J5" s="11">
        <v>29388</v>
      </c>
      <c r="K5" s="11">
        <v>6347</v>
      </c>
      <c r="L5" s="11">
        <v>22930</v>
      </c>
      <c r="M5" s="11">
        <v>22212</v>
      </c>
      <c r="N5" s="11">
        <v>23007</v>
      </c>
      <c r="O5" s="11">
        <v>6105</v>
      </c>
      <c r="P5" s="11">
        <v>20463</v>
      </c>
      <c r="Q5" s="30">
        <v>0.03</v>
      </c>
      <c r="R5" s="9">
        <v>0.03</v>
      </c>
      <c r="S5" s="6"/>
      <c r="U5" s="3">
        <v>35905</v>
      </c>
      <c r="V5" s="4" t="s">
        <v>32</v>
      </c>
      <c r="W5" s="5" t="s">
        <v>29</v>
      </c>
      <c r="X5" s="5" t="s">
        <v>31</v>
      </c>
      <c r="Y5" s="9">
        <v>0.03</v>
      </c>
      <c r="Z5" s="6"/>
      <c r="AA5" s="5">
        <v>1</v>
      </c>
      <c r="AB5" s="5">
        <v>0</v>
      </c>
      <c r="AC5" s="5">
        <v>0</v>
      </c>
      <c r="AD5" s="23">
        <f t="shared" si="2"/>
        <v>0</v>
      </c>
      <c r="AE5" s="29">
        <f t="shared" si="3"/>
        <v>0</v>
      </c>
    </row>
    <row r="6" spans="1:31" x14ac:dyDescent="0.25">
      <c r="A6" s="2">
        <v>29644</v>
      </c>
      <c r="B6" s="2" t="s">
        <v>33</v>
      </c>
      <c r="C6" s="2">
        <v>29717</v>
      </c>
      <c r="D6" s="2">
        <v>29717</v>
      </c>
      <c r="E6" s="38">
        <f t="shared" si="0"/>
        <v>74</v>
      </c>
      <c r="F6" s="38">
        <f t="shared" si="1"/>
        <v>74</v>
      </c>
      <c r="G6" s="1">
        <v>40</v>
      </c>
      <c r="H6" s="43"/>
      <c r="I6" s="11">
        <v>12272</v>
      </c>
      <c r="J6" s="11">
        <v>15154</v>
      </c>
      <c r="K6" s="11">
        <v>7507</v>
      </c>
      <c r="L6" s="11">
        <v>6853</v>
      </c>
      <c r="M6" s="11">
        <v>19479</v>
      </c>
      <c r="N6" s="11">
        <v>23258</v>
      </c>
      <c r="O6" s="11">
        <v>6206</v>
      </c>
      <c r="P6" s="11">
        <v>16965</v>
      </c>
      <c r="Q6" s="30">
        <v>0.04</v>
      </c>
      <c r="R6" s="9">
        <v>0.04</v>
      </c>
      <c r="S6" s="6"/>
      <c r="U6" s="3">
        <v>47019</v>
      </c>
      <c r="V6" s="4" t="s">
        <v>34</v>
      </c>
      <c r="W6" s="5" t="s">
        <v>29</v>
      </c>
      <c r="X6" s="5" t="s">
        <v>31</v>
      </c>
      <c r="Y6" s="9">
        <v>0.04</v>
      </c>
      <c r="Z6" s="6"/>
      <c r="AA6" s="5">
        <v>2</v>
      </c>
      <c r="AB6" s="5">
        <v>0</v>
      </c>
      <c r="AC6" s="5">
        <v>0</v>
      </c>
      <c r="AD6" s="23">
        <f t="shared" si="2"/>
        <v>0</v>
      </c>
      <c r="AE6" s="29">
        <f t="shared" si="3"/>
        <v>0</v>
      </c>
    </row>
    <row r="7" spans="1:31" x14ac:dyDescent="0.25">
      <c r="A7" s="2">
        <v>29724</v>
      </c>
      <c r="B7" s="2" t="s">
        <v>35</v>
      </c>
      <c r="C7" s="2">
        <v>29724</v>
      </c>
      <c r="D7" s="2">
        <v>29734</v>
      </c>
      <c r="E7" s="38">
        <f t="shared" si="0"/>
        <v>0</v>
      </c>
      <c r="F7" s="38">
        <f t="shared" si="1"/>
        <v>10</v>
      </c>
      <c r="G7" s="1">
        <v>79</v>
      </c>
      <c r="H7" s="43"/>
      <c r="I7" s="11">
        <v>13506</v>
      </c>
      <c r="J7" s="11">
        <v>15875</v>
      </c>
      <c r="K7" s="11">
        <v>4839</v>
      </c>
      <c r="L7" s="11">
        <v>8491</v>
      </c>
      <c r="M7" s="11">
        <v>16610</v>
      </c>
      <c r="N7" s="11">
        <v>19365</v>
      </c>
      <c r="O7" s="11">
        <v>6804</v>
      </c>
      <c r="P7" s="11">
        <v>11786</v>
      </c>
      <c r="Q7" s="30">
        <v>0.09</v>
      </c>
      <c r="R7" s="9">
        <v>0.09</v>
      </c>
      <c r="S7" s="6"/>
      <c r="U7" s="3">
        <v>86213</v>
      </c>
      <c r="V7" s="4" t="s">
        <v>36</v>
      </c>
      <c r="W7" s="5" t="s">
        <v>29</v>
      </c>
      <c r="X7" s="5" t="s">
        <v>31</v>
      </c>
      <c r="Y7" s="9">
        <v>0.09</v>
      </c>
      <c r="Z7" s="6"/>
      <c r="AA7" s="5">
        <v>5</v>
      </c>
      <c r="AB7" s="5">
        <v>0</v>
      </c>
      <c r="AC7" s="5">
        <v>0</v>
      </c>
      <c r="AD7" s="23">
        <f t="shared" si="2"/>
        <v>0</v>
      </c>
      <c r="AE7" s="29">
        <f t="shared" si="3"/>
        <v>0</v>
      </c>
    </row>
    <row r="8" spans="1:31" x14ac:dyDescent="0.25">
      <c r="A8" s="2">
        <v>29724</v>
      </c>
      <c r="B8" s="2" t="s">
        <v>27</v>
      </c>
      <c r="C8" s="2">
        <v>29732</v>
      </c>
      <c r="D8" s="2">
        <v>29734</v>
      </c>
      <c r="E8" s="38">
        <f t="shared" si="0"/>
        <v>8</v>
      </c>
      <c r="F8" s="38">
        <f t="shared" si="1"/>
        <v>10</v>
      </c>
      <c r="G8" s="1">
        <v>79</v>
      </c>
      <c r="H8" s="43"/>
      <c r="I8" s="11">
        <v>13506</v>
      </c>
      <c r="J8" s="11">
        <v>15875</v>
      </c>
      <c r="K8" s="11">
        <v>4839</v>
      </c>
      <c r="L8" s="11">
        <v>8491</v>
      </c>
      <c r="M8" s="11">
        <v>16610</v>
      </c>
      <c r="N8" s="11">
        <v>19365</v>
      </c>
      <c r="O8" s="11">
        <v>6804</v>
      </c>
      <c r="P8" s="11">
        <v>11786</v>
      </c>
      <c r="Q8" s="30">
        <v>0.15</v>
      </c>
      <c r="R8" s="9">
        <v>0.15</v>
      </c>
      <c r="S8" s="6"/>
      <c r="U8" s="3">
        <v>84967</v>
      </c>
      <c r="V8" s="4" t="s">
        <v>37</v>
      </c>
      <c r="W8" s="5" t="s">
        <v>29</v>
      </c>
      <c r="X8" s="5" t="s">
        <v>31</v>
      </c>
      <c r="Y8" s="9">
        <v>0.15</v>
      </c>
      <c r="Z8" s="6"/>
      <c r="AA8" s="5">
        <v>8</v>
      </c>
      <c r="AB8" s="5">
        <v>0</v>
      </c>
      <c r="AC8" s="5">
        <v>0</v>
      </c>
      <c r="AD8" s="23">
        <f t="shared" si="2"/>
        <v>0</v>
      </c>
      <c r="AE8" s="29">
        <f t="shared" si="3"/>
        <v>0</v>
      </c>
    </row>
    <row r="9" spans="1:31" x14ac:dyDescent="0.25">
      <c r="A9" s="2">
        <v>29987</v>
      </c>
      <c r="B9" s="2" t="s">
        <v>33</v>
      </c>
      <c r="C9" s="2">
        <v>30054</v>
      </c>
      <c r="D9" s="2">
        <v>30054</v>
      </c>
      <c r="E9" s="38">
        <f t="shared" si="0"/>
        <v>68</v>
      </c>
      <c r="F9" s="38">
        <f t="shared" si="1"/>
        <v>68</v>
      </c>
      <c r="G9" s="1">
        <v>44</v>
      </c>
      <c r="H9" s="43"/>
      <c r="I9" s="11">
        <v>68506</v>
      </c>
      <c r="J9" s="11">
        <v>113703</v>
      </c>
      <c r="K9" s="11">
        <v>10026</v>
      </c>
      <c r="L9" s="11">
        <v>109505</v>
      </c>
      <c r="M9" s="11">
        <v>68748</v>
      </c>
      <c r="N9" s="11">
        <v>114253</v>
      </c>
      <c r="O9" s="11">
        <v>10104</v>
      </c>
      <c r="P9" s="11">
        <v>108519</v>
      </c>
      <c r="Q9" s="30">
        <v>0.05</v>
      </c>
      <c r="R9" s="9">
        <v>0.05</v>
      </c>
      <c r="S9" s="6"/>
      <c r="U9" s="3">
        <v>41753</v>
      </c>
      <c r="V9" s="4" t="s">
        <v>38</v>
      </c>
      <c r="W9" s="5" t="s">
        <v>29</v>
      </c>
      <c r="X9" s="5" t="s">
        <v>31</v>
      </c>
      <c r="Y9" s="9">
        <v>0.05</v>
      </c>
      <c r="Z9" s="6"/>
      <c r="AA9" s="5">
        <v>2</v>
      </c>
      <c r="AB9" s="5">
        <v>0</v>
      </c>
      <c r="AC9" s="5">
        <v>0</v>
      </c>
      <c r="AD9" s="23">
        <f t="shared" si="2"/>
        <v>0</v>
      </c>
      <c r="AE9" s="29">
        <f t="shared" si="3"/>
        <v>0</v>
      </c>
    </row>
    <row r="10" spans="1:31" x14ac:dyDescent="0.25">
      <c r="A10" s="2">
        <v>30007</v>
      </c>
      <c r="B10" s="2" t="s">
        <v>27</v>
      </c>
      <c r="C10" s="2">
        <v>30081</v>
      </c>
      <c r="D10" s="2">
        <v>30092</v>
      </c>
      <c r="E10" s="38">
        <f t="shared" si="0"/>
        <v>75</v>
      </c>
      <c r="F10" s="38">
        <f t="shared" si="1"/>
        <v>86</v>
      </c>
      <c r="G10" s="1">
        <v>44</v>
      </c>
      <c r="H10" s="43"/>
      <c r="I10" s="11">
        <v>58855</v>
      </c>
      <c r="J10" s="11">
        <v>94920</v>
      </c>
      <c r="K10" s="11">
        <v>7544</v>
      </c>
      <c r="L10" s="11">
        <v>85241</v>
      </c>
      <c r="M10" s="11">
        <v>66438</v>
      </c>
      <c r="N10" s="11">
        <v>119335</v>
      </c>
      <c r="O10" s="11">
        <v>8886</v>
      </c>
      <c r="P10" s="11">
        <v>112294</v>
      </c>
      <c r="Q10" s="30">
        <v>0.11</v>
      </c>
      <c r="R10" s="9">
        <v>0.11</v>
      </c>
      <c r="S10" s="6"/>
      <c r="U10" s="3">
        <v>43673</v>
      </c>
      <c r="V10" s="4" t="s">
        <v>39</v>
      </c>
      <c r="W10" s="5" t="s">
        <v>29</v>
      </c>
      <c r="X10" s="5" t="s">
        <v>31</v>
      </c>
      <c r="Y10" s="9">
        <v>0.11</v>
      </c>
      <c r="Z10" s="6"/>
      <c r="AA10" s="5">
        <v>4</v>
      </c>
      <c r="AB10" s="5">
        <v>0</v>
      </c>
      <c r="AC10" s="5">
        <v>0</v>
      </c>
      <c r="AD10" s="23">
        <f t="shared" si="2"/>
        <v>0</v>
      </c>
      <c r="AE10" s="29">
        <f t="shared" si="3"/>
        <v>0</v>
      </c>
    </row>
    <row r="11" spans="1:31" x14ac:dyDescent="0.25">
      <c r="A11" s="2">
        <v>30076</v>
      </c>
      <c r="B11" s="2" t="s">
        <v>35</v>
      </c>
      <c r="C11" s="2">
        <v>30084</v>
      </c>
      <c r="D11" s="2">
        <v>30109</v>
      </c>
      <c r="E11" s="38">
        <f t="shared" si="0"/>
        <v>8</v>
      </c>
      <c r="F11" s="38">
        <f t="shared" si="1"/>
        <v>32</v>
      </c>
      <c r="G11" s="1">
        <v>80</v>
      </c>
      <c r="H11" s="43"/>
      <c r="I11" s="11">
        <v>36832</v>
      </c>
      <c r="J11" s="11">
        <v>56818</v>
      </c>
      <c r="K11" s="11">
        <v>5953</v>
      </c>
      <c r="L11" s="11">
        <v>48021</v>
      </c>
      <c r="M11" s="11">
        <v>53336</v>
      </c>
      <c r="N11" s="11">
        <v>94330</v>
      </c>
      <c r="O11" s="11">
        <v>7290</v>
      </c>
      <c r="P11" s="11">
        <v>85448</v>
      </c>
      <c r="Q11" s="12">
        <v>1</v>
      </c>
      <c r="R11" s="9"/>
      <c r="S11" s="9">
        <v>1.45</v>
      </c>
      <c r="U11" s="3">
        <v>84702</v>
      </c>
      <c r="V11" s="4"/>
      <c r="W11" s="5" t="s">
        <v>29</v>
      </c>
      <c r="X11" s="5" t="s">
        <v>31</v>
      </c>
      <c r="Y11" s="9"/>
      <c r="Z11" s="9">
        <v>1.45</v>
      </c>
      <c r="AA11" s="5">
        <v>64</v>
      </c>
      <c r="AB11" s="5">
        <v>0</v>
      </c>
      <c r="AC11" s="5">
        <v>0</v>
      </c>
      <c r="AD11" s="23">
        <f t="shared" si="2"/>
        <v>0</v>
      </c>
      <c r="AE11" s="29">
        <f t="shared" si="3"/>
        <v>0</v>
      </c>
    </row>
    <row r="12" spans="1:31" x14ac:dyDescent="0.25">
      <c r="A12" s="2">
        <v>30076</v>
      </c>
      <c r="B12" s="5" t="s">
        <v>27</v>
      </c>
      <c r="C12" s="2">
        <v>30081</v>
      </c>
      <c r="D12" s="2">
        <v>30117</v>
      </c>
      <c r="E12" s="38">
        <f t="shared" si="0"/>
        <v>5</v>
      </c>
      <c r="F12" s="38">
        <f t="shared" si="1"/>
        <v>40</v>
      </c>
      <c r="G12" s="1">
        <v>82</v>
      </c>
      <c r="H12" s="43"/>
      <c r="I12" s="11">
        <v>32361</v>
      </c>
      <c r="J12" s="11">
        <v>47861</v>
      </c>
      <c r="K12" s="11">
        <v>5285</v>
      </c>
      <c r="L12" s="11">
        <v>39376</v>
      </c>
      <c r="M12" s="11">
        <v>46241</v>
      </c>
      <c r="N12" s="11">
        <v>76632</v>
      </c>
      <c r="O12" s="11">
        <v>6470</v>
      </c>
      <c r="P12" s="11">
        <v>74889</v>
      </c>
      <c r="Q12" s="12">
        <v>1</v>
      </c>
      <c r="R12" s="9"/>
      <c r="S12" s="9">
        <v>1.23</v>
      </c>
      <c r="U12" s="3">
        <v>88125</v>
      </c>
      <c r="V12" s="4"/>
      <c r="W12" s="5" t="s">
        <v>29</v>
      </c>
      <c r="X12" s="5" t="s">
        <v>31</v>
      </c>
      <c r="Y12" s="9"/>
      <c r="Z12" s="9">
        <v>1.23</v>
      </c>
      <c r="AA12" s="5">
        <v>68</v>
      </c>
      <c r="AB12" s="5">
        <v>0</v>
      </c>
      <c r="AC12" s="5">
        <v>0</v>
      </c>
      <c r="AD12" s="23">
        <f t="shared" si="2"/>
        <v>0</v>
      </c>
      <c r="AE12" s="29">
        <f t="shared" si="3"/>
        <v>0</v>
      </c>
    </row>
    <row r="13" spans="1:31" x14ac:dyDescent="0.25">
      <c r="A13" s="2">
        <v>30469</v>
      </c>
      <c r="B13" s="5" t="s">
        <v>27</v>
      </c>
      <c r="C13" s="2">
        <v>30474</v>
      </c>
      <c r="D13" s="2">
        <v>30488</v>
      </c>
      <c r="E13" s="38">
        <f t="shared" si="0"/>
        <v>5</v>
      </c>
      <c r="F13" s="38">
        <f t="shared" si="1"/>
        <v>19</v>
      </c>
      <c r="G13" s="1">
        <v>76</v>
      </c>
      <c r="H13" s="43"/>
      <c r="I13" s="11">
        <v>51348</v>
      </c>
      <c r="J13" s="11">
        <v>84804</v>
      </c>
      <c r="K13" s="11">
        <v>4462</v>
      </c>
      <c r="L13" s="11">
        <v>76880</v>
      </c>
      <c r="M13" s="11">
        <v>57516</v>
      </c>
      <c r="N13" s="11">
        <v>96919</v>
      </c>
      <c r="O13" s="11">
        <v>3721</v>
      </c>
      <c r="P13" s="11">
        <v>91882</v>
      </c>
      <c r="Q13" s="12">
        <v>0.5</v>
      </c>
      <c r="R13" s="9"/>
      <c r="S13" s="9">
        <v>0.5</v>
      </c>
      <c r="U13" s="3">
        <v>89841</v>
      </c>
      <c r="V13" s="4"/>
      <c r="W13" s="5" t="s">
        <v>29</v>
      </c>
      <c r="X13" s="5" t="s">
        <v>31</v>
      </c>
      <c r="Y13" s="9"/>
      <c r="Z13" s="9">
        <v>0.5</v>
      </c>
      <c r="AA13" s="5">
        <v>25</v>
      </c>
      <c r="AB13" s="5">
        <v>0</v>
      </c>
      <c r="AC13" s="5">
        <v>0</v>
      </c>
      <c r="AD13" s="23">
        <f t="shared" si="2"/>
        <v>0</v>
      </c>
      <c r="AE13" s="29">
        <f t="shared" si="3"/>
        <v>0</v>
      </c>
    </row>
    <row r="14" spans="1:31" x14ac:dyDescent="0.25">
      <c r="A14" s="2">
        <v>30469</v>
      </c>
      <c r="B14" s="5" t="s">
        <v>35</v>
      </c>
      <c r="C14" s="2">
        <v>30474</v>
      </c>
      <c r="D14" s="2">
        <v>30491</v>
      </c>
      <c r="E14" s="38">
        <f t="shared" si="0"/>
        <v>5</v>
      </c>
      <c r="F14" s="38">
        <f t="shared" si="1"/>
        <v>22</v>
      </c>
      <c r="G14" s="1">
        <v>77</v>
      </c>
      <c r="H14" s="43"/>
      <c r="I14" s="11">
        <v>50277</v>
      </c>
      <c r="J14" s="11">
        <v>83215</v>
      </c>
      <c r="K14" s="11">
        <v>4567</v>
      </c>
      <c r="L14" s="11">
        <v>75038</v>
      </c>
      <c r="M14" s="11">
        <v>57020</v>
      </c>
      <c r="N14" s="11">
        <v>95523</v>
      </c>
      <c r="O14" s="11">
        <v>3816</v>
      </c>
      <c r="P14" s="11">
        <v>90112</v>
      </c>
      <c r="Q14" s="12">
        <v>0.55000000000000004</v>
      </c>
      <c r="R14" s="9"/>
      <c r="S14" s="9">
        <v>0.55000000000000004</v>
      </c>
      <c r="U14" s="3">
        <v>87890</v>
      </c>
      <c r="V14" s="4"/>
      <c r="W14" s="5" t="s">
        <v>29</v>
      </c>
      <c r="X14" s="5" t="s">
        <v>31</v>
      </c>
      <c r="Y14" s="9"/>
      <c r="Z14" s="9">
        <v>0.55000000000000004</v>
      </c>
      <c r="AA14" s="5">
        <v>25</v>
      </c>
      <c r="AB14" s="5">
        <v>0</v>
      </c>
      <c r="AC14" s="5">
        <v>0</v>
      </c>
      <c r="AD14" s="23">
        <f t="shared" si="2"/>
        <v>0</v>
      </c>
      <c r="AE14" s="29">
        <f t="shared" si="3"/>
        <v>0</v>
      </c>
    </row>
    <row r="15" spans="1:31" x14ac:dyDescent="0.25">
      <c r="A15" s="2">
        <v>30764</v>
      </c>
      <c r="B15" s="5" t="s">
        <v>27</v>
      </c>
      <c r="C15" s="2">
        <v>30809</v>
      </c>
      <c r="D15" s="2">
        <v>30824</v>
      </c>
      <c r="E15" s="38">
        <f t="shared" si="0"/>
        <v>44</v>
      </c>
      <c r="F15" s="38">
        <f t="shared" si="1"/>
        <v>59</v>
      </c>
      <c r="G15" s="1">
        <v>50</v>
      </c>
      <c r="H15" s="43"/>
      <c r="I15" s="11">
        <v>14548</v>
      </c>
      <c r="J15" s="11">
        <v>19277</v>
      </c>
      <c r="K15" s="11">
        <v>6599</v>
      </c>
      <c r="L15" s="11">
        <v>10450</v>
      </c>
      <c r="M15" s="11">
        <v>19544</v>
      </c>
      <c r="N15" s="11">
        <v>25392</v>
      </c>
      <c r="O15" s="11">
        <v>6864</v>
      </c>
      <c r="P15" s="11">
        <v>16652</v>
      </c>
      <c r="Q15" s="5">
        <v>0.26</v>
      </c>
      <c r="R15" s="9">
        <v>0.26</v>
      </c>
      <c r="S15" s="6"/>
      <c r="U15" s="3">
        <v>47855</v>
      </c>
      <c r="V15" s="4" t="s">
        <v>40</v>
      </c>
      <c r="W15" s="5" t="s">
        <v>29</v>
      </c>
      <c r="X15" s="5" t="s">
        <v>31</v>
      </c>
      <c r="Y15" s="9">
        <v>0.26</v>
      </c>
      <c r="Z15" s="6"/>
      <c r="AA15" s="5">
        <v>5</v>
      </c>
      <c r="AB15" s="5">
        <v>0</v>
      </c>
      <c r="AC15" s="5">
        <v>0</v>
      </c>
      <c r="AD15" s="23">
        <f t="shared" si="2"/>
        <v>0</v>
      </c>
      <c r="AE15" s="29">
        <f t="shared" si="3"/>
        <v>0</v>
      </c>
    </row>
    <row r="16" spans="1:31" x14ac:dyDescent="0.25">
      <c r="A16" s="2">
        <v>30811</v>
      </c>
      <c r="B16" s="5" t="s">
        <v>27</v>
      </c>
      <c r="C16" s="2">
        <v>30817</v>
      </c>
      <c r="D16" s="2">
        <v>30825</v>
      </c>
      <c r="E16" s="38">
        <f t="shared" si="0"/>
        <v>6</v>
      </c>
      <c r="F16" s="38">
        <f t="shared" si="1"/>
        <v>14</v>
      </c>
      <c r="G16" s="1">
        <v>90</v>
      </c>
      <c r="H16" s="43"/>
      <c r="I16" s="11">
        <v>14545</v>
      </c>
      <c r="J16" s="11">
        <v>19203</v>
      </c>
      <c r="K16" s="11">
        <v>6509</v>
      </c>
      <c r="L16" s="11">
        <v>10363</v>
      </c>
      <c r="M16" s="11">
        <v>19184</v>
      </c>
      <c r="N16" s="11">
        <v>24927</v>
      </c>
      <c r="O16" s="11">
        <v>6851</v>
      </c>
      <c r="P16" s="11">
        <v>16179</v>
      </c>
      <c r="Q16" s="12">
        <v>0.89</v>
      </c>
      <c r="R16" s="9"/>
      <c r="S16" s="9">
        <v>0.89</v>
      </c>
      <c r="U16" s="3">
        <v>102869</v>
      </c>
      <c r="V16" s="4"/>
      <c r="W16" s="5" t="s">
        <v>29</v>
      </c>
      <c r="X16" s="5" t="s">
        <v>31</v>
      </c>
      <c r="Y16" s="9"/>
      <c r="Z16" s="9">
        <v>0.89</v>
      </c>
      <c r="AA16" s="5">
        <v>59</v>
      </c>
      <c r="AB16" s="5">
        <v>0</v>
      </c>
      <c r="AC16" s="5">
        <v>0</v>
      </c>
      <c r="AD16" s="23">
        <f t="shared" si="2"/>
        <v>0</v>
      </c>
      <c r="AE16" s="29">
        <f t="shared" si="3"/>
        <v>0</v>
      </c>
    </row>
    <row r="17" spans="1:31" x14ac:dyDescent="0.25">
      <c r="A17" s="2">
        <v>30811</v>
      </c>
      <c r="B17" s="5" t="s">
        <v>35</v>
      </c>
      <c r="C17" s="2">
        <v>30818</v>
      </c>
      <c r="D17" s="2">
        <v>30825</v>
      </c>
      <c r="E17" s="38">
        <f t="shared" si="0"/>
        <v>7</v>
      </c>
      <c r="F17" s="38">
        <f t="shared" si="1"/>
        <v>14</v>
      </c>
      <c r="G17" s="1">
        <v>90</v>
      </c>
      <c r="H17" s="43"/>
      <c r="I17" s="11">
        <v>14545</v>
      </c>
      <c r="J17" s="11">
        <v>19203</v>
      </c>
      <c r="K17" s="11">
        <v>6509</v>
      </c>
      <c r="L17" s="11">
        <v>10363</v>
      </c>
      <c r="M17" s="11">
        <v>19184</v>
      </c>
      <c r="N17" s="11">
        <v>24927</v>
      </c>
      <c r="O17" s="11">
        <v>6851</v>
      </c>
      <c r="P17" s="11">
        <v>16179</v>
      </c>
      <c r="Q17" s="12">
        <v>0.56000000000000005</v>
      </c>
      <c r="R17" s="9"/>
      <c r="S17" s="9">
        <v>0.56000000000000005</v>
      </c>
      <c r="U17" s="3">
        <v>100221</v>
      </c>
      <c r="V17" s="4"/>
      <c r="W17" s="5" t="s">
        <v>29</v>
      </c>
      <c r="X17" s="5" t="s">
        <v>31</v>
      </c>
      <c r="Y17" s="9"/>
      <c r="Z17" s="9">
        <v>0.56000000000000005</v>
      </c>
      <c r="AA17" s="5">
        <v>35</v>
      </c>
      <c r="AB17" s="5">
        <v>0</v>
      </c>
      <c r="AC17" s="5">
        <v>0</v>
      </c>
      <c r="AD17" s="23">
        <f t="shared" si="2"/>
        <v>0</v>
      </c>
      <c r="AE17" s="29">
        <f t="shared" si="3"/>
        <v>0</v>
      </c>
    </row>
    <row r="18" spans="1:31" x14ac:dyDescent="0.25">
      <c r="A18" s="2">
        <v>31092</v>
      </c>
      <c r="B18" s="5" t="s">
        <v>27</v>
      </c>
      <c r="C18" s="2">
        <v>31159</v>
      </c>
      <c r="D18" s="2">
        <v>31159</v>
      </c>
      <c r="E18" s="38">
        <f t="shared" si="0"/>
        <v>68</v>
      </c>
      <c r="F18" s="38">
        <f t="shared" si="1"/>
        <v>68</v>
      </c>
      <c r="G18" s="1">
        <v>47</v>
      </c>
      <c r="H18" s="43"/>
      <c r="I18" s="11">
        <v>13261</v>
      </c>
      <c r="J18" s="11">
        <v>16820</v>
      </c>
      <c r="K18" s="11">
        <v>7439</v>
      </c>
      <c r="L18" s="11">
        <v>8910</v>
      </c>
      <c r="M18" s="11">
        <v>14269</v>
      </c>
      <c r="N18" s="11">
        <v>17808</v>
      </c>
      <c r="O18" s="11">
        <v>8124</v>
      </c>
      <c r="P18" s="11">
        <v>9446</v>
      </c>
      <c r="Q18" s="12">
        <v>0.02</v>
      </c>
      <c r="R18" s="9">
        <v>0.02</v>
      </c>
      <c r="S18" s="6"/>
      <c r="U18" s="3">
        <v>49155</v>
      </c>
      <c r="V18" s="4" t="s">
        <v>41</v>
      </c>
      <c r="W18" s="5" t="s">
        <v>29</v>
      </c>
      <c r="X18" s="5" t="s">
        <v>31</v>
      </c>
      <c r="Y18" s="9">
        <v>0.02</v>
      </c>
      <c r="Z18" s="6"/>
      <c r="AA18" s="5">
        <v>1</v>
      </c>
      <c r="AB18" s="5">
        <v>0</v>
      </c>
      <c r="AC18" s="5">
        <v>2</v>
      </c>
      <c r="AD18" s="23">
        <f t="shared" si="2"/>
        <v>2</v>
      </c>
      <c r="AE18" s="29">
        <f t="shared" si="3"/>
        <v>4.0687620791374224E-3</v>
      </c>
    </row>
    <row r="19" spans="1:31" x14ac:dyDescent="0.25">
      <c r="A19" s="2">
        <v>31120</v>
      </c>
      <c r="B19" s="5" t="s">
        <v>27</v>
      </c>
      <c r="C19" s="2">
        <v>31170</v>
      </c>
      <c r="D19" s="2">
        <v>31170</v>
      </c>
      <c r="E19" s="38">
        <f t="shared" si="0"/>
        <v>49</v>
      </c>
      <c r="F19" s="38">
        <f t="shared" si="1"/>
        <v>49</v>
      </c>
      <c r="G19" s="1">
        <v>48</v>
      </c>
      <c r="H19" s="43"/>
      <c r="I19" s="11">
        <v>12157</v>
      </c>
      <c r="J19" s="11">
        <v>15410</v>
      </c>
      <c r="K19" s="11">
        <v>7132</v>
      </c>
      <c r="L19" s="11">
        <v>6471</v>
      </c>
      <c r="M19" s="11">
        <v>13235</v>
      </c>
      <c r="N19" s="11">
        <v>16750</v>
      </c>
      <c r="O19" s="11">
        <v>7681</v>
      </c>
      <c r="P19" s="11">
        <v>8617</v>
      </c>
      <c r="Q19" s="12">
        <v>0.02</v>
      </c>
      <c r="R19" s="9">
        <v>0.02</v>
      </c>
      <c r="S19" s="6"/>
      <c r="U19" s="3">
        <v>52313</v>
      </c>
      <c r="V19" s="4" t="s">
        <v>42</v>
      </c>
      <c r="W19" s="5" t="s">
        <v>29</v>
      </c>
      <c r="X19" s="5" t="s">
        <v>31</v>
      </c>
      <c r="Y19" s="9">
        <v>0.02</v>
      </c>
      <c r="Z19" s="6"/>
      <c r="AA19" s="5">
        <v>1</v>
      </c>
      <c r="AB19" s="5">
        <v>0</v>
      </c>
      <c r="AC19" s="5">
        <v>0</v>
      </c>
      <c r="AD19" s="23">
        <f t="shared" si="2"/>
        <v>0</v>
      </c>
      <c r="AE19" s="29">
        <f t="shared" si="3"/>
        <v>0</v>
      </c>
    </row>
    <row r="20" spans="1:31" x14ac:dyDescent="0.25">
      <c r="A20" s="2">
        <v>31181</v>
      </c>
      <c r="B20" s="5" t="s">
        <v>35</v>
      </c>
      <c r="C20" s="2">
        <v>31187</v>
      </c>
      <c r="D20" s="2">
        <v>31192</v>
      </c>
      <c r="E20" s="38">
        <f t="shared" si="0"/>
        <v>6</v>
      </c>
      <c r="F20" s="38">
        <f t="shared" si="1"/>
        <v>11</v>
      </c>
      <c r="G20" s="1">
        <v>80</v>
      </c>
      <c r="H20" s="43"/>
      <c r="I20" s="11">
        <v>12454</v>
      </c>
      <c r="J20" s="11">
        <v>15233</v>
      </c>
      <c r="K20" s="11">
        <v>6141</v>
      </c>
      <c r="L20" s="11">
        <v>6627</v>
      </c>
      <c r="M20" s="11">
        <v>12924</v>
      </c>
      <c r="N20" s="11">
        <v>16104</v>
      </c>
      <c r="O20" s="11">
        <v>6764</v>
      </c>
      <c r="P20" s="11">
        <v>7861</v>
      </c>
      <c r="Q20" s="12">
        <v>0.2</v>
      </c>
      <c r="R20" s="9"/>
      <c r="S20" s="9">
        <v>0.2</v>
      </c>
      <c r="U20" s="3">
        <v>65279</v>
      </c>
      <c r="V20" s="4"/>
      <c r="W20" s="5" t="s">
        <v>29</v>
      </c>
      <c r="X20" s="5" t="s">
        <v>31</v>
      </c>
      <c r="Y20" s="9"/>
      <c r="Z20" s="9">
        <v>0.2</v>
      </c>
      <c r="AA20" s="5">
        <v>14</v>
      </c>
      <c r="AB20" s="5">
        <v>0</v>
      </c>
      <c r="AC20" s="5">
        <v>0</v>
      </c>
      <c r="AD20" s="23">
        <f t="shared" si="2"/>
        <v>0</v>
      </c>
      <c r="AE20" s="29">
        <f t="shared" si="3"/>
        <v>0</v>
      </c>
    </row>
    <row r="21" spans="1:31" x14ac:dyDescent="0.25">
      <c r="A21" s="2">
        <v>31181</v>
      </c>
      <c r="B21" s="5" t="s">
        <v>27</v>
      </c>
      <c r="C21" s="2">
        <v>31188</v>
      </c>
      <c r="D21" s="2">
        <v>31198</v>
      </c>
      <c r="E21" s="38">
        <f t="shared" si="0"/>
        <v>7</v>
      </c>
      <c r="F21" s="38">
        <f t="shared" si="1"/>
        <v>17</v>
      </c>
      <c r="G21" s="1">
        <v>82</v>
      </c>
      <c r="H21" s="43"/>
      <c r="I21" s="11">
        <v>13432</v>
      </c>
      <c r="J21" s="11">
        <v>16028</v>
      </c>
      <c r="K21" s="11">
        <v>6085</v>
      </c>
      <c r="L21" s="11">
        <v>7291</v>
      </c>
      <c r="M21" s="11">
        <v>12971</v>
      </c>
      <c r="N21" s="11">
        <v>15931</v>
      </c>
      <c r="O21" s="11">
        <v>6663</v>
      </c>
      <c r="P21" s="11">
        <v>7072</v>
      </c>
      <c r="Q21" s="12">
        <v>0.28999999999999998</v>
      </c>
      <c r="R21" s="9"/>
      <c r="S21" s="9">
        <v>0.28999999999999998</v>
      </c>
      <c r="U21" s="3">
        <v>65615</v>
      </c>
      <c r="V21" s="4"/>
      <c r="W21" s="5" t="s">
        <v>29</v>
      </c>
      <c r="X21" s="5" t="s">
        <v>31</v>
      </c>
      <c r="Y21" s="9"/>
      <c r="Z21" s="9">
        <v>0.28999999999999998</v>
      </c>
      <c r="AA21" s="5">
        <v>20</v>
      </c>
      <c r="AB21" s="5">
        <v>0</v>
      </c>
      <c r="AC21" s="5">
        <v>0</v>
      </c>
      <c r="AD21" s="23">
        <f t="shared" si="2"/>
        <v>0</v>
      </c>
      <c r="AE21" s="29">
        <f t="shared" si="3"/>
        <v>0</v>
      </c>
    </row>
    <row r="22" spans="1:31" x14ac:dyDescent="0.25">
      <c r="A22" s="2"/>
      <c r="B22" s="5" t="s">
        <v>43</v>
      </c>
      <c r="C22" s="2">
        <v>31188</v>
      </c>
      <c r="D22" s="2">
        <v>31191</v>
      </c>
      <c r="E22" s="38"/>
      <c r="F22" s="38"/>
      <c r="G22" s="1">
        <v>82</v>
      </c>
      <c r="H22" s="43"/>
      <c r="I22" s="11">
        <v>12408</v>
      </c>
      <c r="J22" s="11">
        <v>15262</v>
      </c>
      <c r="K22" s="11">
        <v>6340</v>
      </c>
      <c r="L22" s="11">
        <v>6514</v>
      </c>
      <c r="M22" s="11">
        <v>12860</v>
      </c>
      <c r="N22" s="11">
        <v>16070</v>
      </c>
      <c r="O22" s="11">
        <v>6845</v>
      </c>
      <c r="P22" s="11">
        <v>7789</v>
      </c>
      <c r="Q22" s="12">
        <v>0.17</v>
      </c>
      <c r="R22" s="9">
        <v>0.17</v>
      </c>
      <c r="S22" s="9"/>
      <c r="U22" s="3">
        <v>21943</v>
      </c>
      <c r="V22" s="4" t="s">
        <v>44</v>
      </c>
      <c r="W22" s="5" t="s">
        <v>29</v>
      </c>
      <c r="X22" s="5" t="s">
        <v>31</v>
      </c>
      <c r="Y22" s="9">
        <v>0.17</v>
      </c>
      <c r="Z22" s="9"/>
      <c r="AA22" s="5">
        <v>4</v>
      </c>
      <c r="AB22" s="5">
        <v>0</v>
      </c>
      <c r="AC22" s="5">
        <v>0</v>
      </c>
      <c r="AD22" s="23">
        <f t="shared" si="2"/>
        <v>0</v>
      </c>
      <c r="AE22" s="29">
        <f t="shared" si="3"/>
        <v>0</v>
      </c>
    </row>
    <row r="23" spans="1:31" x14ac:dyDescent="0.25">
      <c r="A23" s="2">
        <v>31489</v>
      </c>
      <c r="B23" s="5" t="s">
        <v>35</v>
      </c>
      <c r="C23" s="2">
        <v>31537</v>
      </c>
      <c r="D23" s="2">
        <v>31549</v>
      </c>
      <c r="E23" s="38">
        <f t="shared" si="0"/>
        <v>47</v>
      </c>
      <c r="F23" s="38">
        <f t="shared" si="1"/>
        <v>59</v>
      </c>
      <c r="G23" s="1">
        <v>50</v>
      </c>
      <c r="H23" s="43"/>
      <c r="I23" s="11">
        <v>14674</v>
      </c>
      <c r="J23" s="11">
        <v>29601</v>
      </c>
      <c r="K23" s="11">
        <v>6165</v>
      </c>
      <c r="L23" s="11">
        <v>22748</v>
      </c>
      <c r="M23" s="11">
        <v>31003</v>
      </c>
      <c r="N23" s="11">
        <v>60688</v>
      </c>
      <c r="O23" s="11">
        <v>4322</v>
      </c>
      <c r="P23" s="11">
        <v>56761</v>
      </c>
      <c r="Q23" s="9">
        <v>0.15</v>
      </c>
      <c r="R23" s="9">
        <v>0.15</v>
      </c>
      <c r="S23" s="6"/>
      <c r="U23" s="3">
        <v>51371</v>
      </c>
      <c r="V23" s="4" t="s">
        <v>45</v>
      </c>
      <c r="W23" s="5" t="s">
        <v>29</v>
      </c>
      <c r="X23" s="5" t="s">
        <v>31</v>
      </c>
      <c r="Y23" s="9">
        <v>0.15</v>
      </c>
      <c r="Z23" s="6"/>
      <c r="AA23" s="5">
        <v>8</v>
      </c>
      <c r="AB23" s="5">
        <v>0</v>
      </c>
      <c r="AC23" s="5">
        <v>0</v>
      </c>
      <c r="AD23" s="23">
        <f t="shared" si="2"/>
        <v>0</v>
      </c>
      <c r="AE23" s="29">
        <f t="shared" si="3"/>
        <v>0</v>
      </c>
    </row>
    <row r="24" spans="1:31" x14ac:dyDescent="0.25">
      <c r="A24" s="2">
        <v>31490</v>
      </c>
      <c r="B24" s="5" t="s">
        <v>27</v>
      </c>
      <c r="C24" s="2">
        <v>31527</v>
      </c>
      <c r="D24" s="2">
        <v>31541</v>
      </c>
      <c r="E24" s="38">
        <f t="shared" si="0"/>
        <v>36</v>
      </c>
      <c r="F24" s="38">
        <f t="shared" si="1"/>
        <v>50</v>
      </c>
      <c r="G24" s="1">
        <v>50</v>
      </c>
      <c r="H24" s="43"/>
      <c r="I24" s="11">
        <v>18565</v>
      </c>
      <c r="J24" s="11">
        <v>37258</v>
      </c>
      <c r="K24" s="11">
        <v>5465</v>
      </c>
      <c r="L24" s="11">
        <v>32246</v>
      </c>
      <c r="M24" s="11">
        <v>41100</v>
      </c>
      <c r="N24" s="11">
        <v>90612</v>
      </c>
      <c r="O24" s="11">
        <v>3961</v>
      </c>
      <c r="P24" s="11">
        <v>88825</v>
      </c>
      <c r="Q24" s="9">
        <v>0.16</v>
      </c>
      <c r="R24" s="9">
        <v>0.16</v>
      </c>
      <c r="S24" s="6"/>
      <c r="U24" s="3">
        <v>51426</v>
      </c>
      <c r="V24" s="4" t="s">
        <v>46</v>
      </c>
      <c r="W24" s="5" t="s">
        <v>29</v>
      </c>
      <c r="X24" s="5" t="s">
        <v>31</v>
      </c>
      <c r="Y24" s="9">
        <v>0.16</v>
      </c>
      <c r="Z24" s="6"/>
      <c r="AA24" s="5">
        <v>9</v>
      </c>
      <c r="AB24" s="5">
        <v>0</v>
      </c>
      <c r="AC24" s="5">
        <v>0</v>
      </c>
      <c r="AD24" s="23">
        <f t="shared" si="2"/>
        <v>0</v>
      </c>
      <c r="AE24" s="29">
        <f t="shared" si="3"/>
        <v>0</v>
      </c>
    </row>
    <row r="25" spans="1:31" x14ac:dyDescent="0.25">
      <c r="A25" s="2">
        <v>31516</v>
      </c>
      <c r="B25" s="5" t="s">
        <v>47</v>
      </c>
      <c r="C25" s="2">
        <v>31537</v>
      </c>
      <c r="D25" s="2">
        <v>31560</v>
      </c>
      <c r="E25" s="38">
        <f t="shared" si="0"/>
        <v>21</v>
      </c>
      <c r="F25" s="38">
        <f t="shared" si="1"/>
        <v>44</v>
      </c>
      <c r="G25" s="1"/>
      <c r="H25" s="43"/>
      <c r="I25" s="11">
        <v>12758</v>
      </c>
      <c r="J25" s="11">
        <v>24059</v>
      </c>
      <c r="K25" s="11">
        <v>6483</v>
      </c>
      <c r="L25" s="11">
        <v>16195</v>
      </c>
      <c r="M25" s="11">
        <v>21005</v>
      </c>
      <c r="N25" s="11">
        <v>39907</v>
      </c>
      <c r="O25" s="11">
        <v>5350</v>
      </c>
      <c r="P25" s="11">
        <v>34328</v>
      </c>
      <c r="Q25" s="9">
        <v>0.22</v>
      </c>
      <c r="R25" s="9">
        <v>0.22</v>
      </c>
      <c r="S25" s="6"/>
      <c r="U25" s="3">
        <v>150000</v>
      </c>
      <c r="V25" s="4" t="s">
        <v>48</v>
      </c>
      <c r="W25" s="6"/>
      <c r="X25" s="6"/>
      <c r="Y25" s="9">
        <v>0.22</v>
      </c>
      <c r="Z25" s="6"/>
      <c r="AA25" s="5">
        <v>35</v>
      </c>
      <c r="AB25" s="37">
        <v>0</v>
      </c>
      <c r="AC25" s="37">
        <v>0</v>
      </c>
      <c r="AD25" s="23">
        <f t="shared" si="2"/>
        <v>0</v>
      </c>
      <c r="AE25" s="29">
        <f t="shared" si="3"/>
        <v>0</v>
      </c>
    </row>
    <row r="26" spans="1:31" x14ac:dyDescent="0.25">
      <c r="A26" s="2">
        <v>31516</v>
      </c>
      <c r="B26" s="5" t="s">
        <v>47</v>
      </c>
      <c r="C26" s="2">
        <v>31537</v>
      </c>
      <c r="D26" s="2">
        <v>31570</v>
      </c>
      <c r="E26" s="38">
        <f t="shared" si="0"/>
        <v>21</v>
      </c>
      <c r="F26" s="38">
        <f t="shared" si="1"/>
        <v>53</v>
      </c>
      <c r="G26" s="1"/>
      <c r="H26" s="43"/>
      <c r="I26" s="11">
        <v>13187</v>
      </c>
      <c r="J26" s="11">
        <v>23009</v>
      </c>
      <c r="K26" s="11">
        <v>6121</v>
      </c>
      <c r="L26" s="11">
        <v>14768</v>
      </c>
      <c r="M26" s="11">
        <v>16228</v>
      </c>
      <c r="N26" s="11">
        <v>30787</v>
      </c>
      <c r="O26" s="11">
        <v>5719</v>
      </c>
      <c r="P26" s="11">
        <v>24371</v>
      </c>
      <c r="Q26" s="9">
        <v>0.18</v>
      </c>
      <c r="R26" s="9">
        <v>0.18</v>
      </c>
      <c r="S26" s="6"/>
      <c r="U26" s="3">
        <v>250000</v>
      </c>
      <c r="V26" s="4" t="s">
        <v>49</v>
      </c>
      <c r="W26" s="6"/>
      <c r="X26" s="6"/>
      <c r="Y26" s="9">
        <v>0.18</v>
      </c>
      <c r="Z26" s="6"/>
      <c r="AA26" s="5">
        <v>48</v>
      </c>
      <c r="AB26" s="37">
        <v>0</v>
      </c>
      <c r="AC26" s="37">
        <v>0</v>
      </c>
      <c r="AD26" s="23">
        <f t="shared" si="2"/>
        <v>0</v>
      </c>
      <c r="AE26" s="29">
        <f t="shared" si="3"/>
        <v>0</v>
      </c>
    </row>
    <row r="27" spans="1:31" x14ac:dyDescent="0.25">
      <c r="A27" s="2">
        <v>31545</v>
      </c>
      <c r="B27" s="5" t="s">
        <v>35</v>
      </c>
      <c r="C27" s="2">
        <v>31552</v>
      </c>
      <c r="D27" s="2">
        <v>31559</v>
      </c>
      <c r="E27" s="38">
        <f t="shared" si="0"/>
        <v>7</v>
      </c>
      <c r="F27" s="38">
        <f t="shared" si="1"/>
        <v>14</v>
      </c>
      <c r="G27" s="1">
        <v>86</v>
      </c>
      <c r="H27" s="43"/>
      <c r="I27" s="11">
        <v>12797</v>
      </c>
      <c r="J27" s="11">
        <v>24330</v>
      </c>
      <c r="K27" s="11">
        <v>6622</v>
      </c>
      <c r="L27" s="11">
        <v>16382</v>
      </c>
      <c r="M27" s="11">
        <v>21718</v>
      </c>
      <c r="N27" s="11">
        <v>41171</v>
      </c>
      <c r="O27" s="11">
        <v>5334</v>
      </c>
      <c r="P27" s="11">
        <v>35738</v>
      </c>
      <c r="Q27" s="12">
        <v>0.52</v>
      </c>
      <c r="R27" s="9"/>
      <c r="S27" s="9">
        <v>0.52</v>
      </c>
      <c r="U27" s="3">
        <v>53592</v>
      </c>
      <c r="V27" s="4"/>
      <c r="W27" s="5" t="s">
        <v>29</v>
      </c>
      <c r="X27" s="5" t="s">
        <v>31</v>
      </c>
      <c r="Y27" s="9"/>
      <c r="Z27" s="9">
        <v>0.52</v>
      </c>
      <c r="AA27" s="5">
        <v>30</v>
      </c>
      <c r="AB27" s="5">
        <v>0</v>
      </c>
      <c r="AC27" s="5">
        <v>0</v>
      </c>
      <c r="AD27" s="23">
        <f t="shared" si="2"/>
        <v>0</v>
      </c>
      <c r="AE27" s="29">
        <f t="shared" si="3"/>
        <v>0</v>
      </c>
    </row>
    <row r="28" spans="1:31" x14ac:dyDescent="0.25">
      <c r="A28" s="2">
        <v>31545</v>
      </c>
      <c r="B28" s="5" t="s">
        <v>27</v>
      </c>
      <c r="C28" s="2">
        <v>31552</v>
      </c>
      <c r="D28" s="2">
        <v>31564</v>
      </c>
      <c r="E28" s="38">
        <f t="shared" si="0"/>
        <v>7</v>
      </c>
      <c r="F28" s="38">
        <f t="shared" si="1"/>
        <v>18</v>
      </c>
      <c r="G28" s="1">
        <v>87</v>
      </c>
      <c r="H28" s="43"/>
      <c r="I28" s="11">
        <v>13376</v>
      </c>
      <c r="J28" s="11">
        <v>25281</v>
      </c>
      <c r="K28" s="11">
        <v>6280</v>
      </c>
      <c r="L28" s="11">
        <v>17593</v>
      </c>
      <c r="M28" s="11">
        <v>18661</v>
      </c>
      <c r="N28" s="11">
        <v>35594</v>
      </c>
      <c r="O28" s="11">
        <v>5501</v>
      </c>
      <c r="P28" s="11">
        <v>29819</v>
      </c>
      <c r="Q28" s="12">
        <v>0.43</v>
      </c>
      <c r="R28" s="9"/>
      <c r="S28" s="9">
        <v>0.43</v>
      </c>
      <c r="U28" s="3">
        <v>54506</v>
      </c>
      <c r="V28" s="4"/>
      <c r="W28" s="5" t="s">
        <v>29</v>
      </c>
      <c r="X28" s="5" t="s">
        <v>31</v>
      </c>
      <c r="Y28" s="9"/>
      <c r="Z28" s="9">
        <v>0.43</v>
      </c>
      <c r="AA28" s="5">
        <v>25</v>
      </c>
      <c r="AB28" s="5">
        <v>0</v>
      </c>
      <c r="AC28" s="5">
        <v>0</v>
      </c>
      <c r="AD28" s="23">
        <f t="shared" si="2"/>
        <v>0</v>
      </c>
      <c r="AE28" s="29">
        <f t="shared" si="3"/>
        <v>0</v>
      </c>
    </row>
    <row r="29" spans="1:31" x14ac:dyDescent="0.25">
      <c r="A29" s="2">
        <v>31848</v>
      </c>
      <c r="B29" s="5" t="s">
        <v>35</v>
      </c>
      <c r="C29" s="2">
        <v>31888</v>
      </c>
      <c r="D29" s="2">
        <v>31906</v>
      </c>
      <c r="E29" s="38">
        <f t="shared" si="0"/>
        <v>39</v>
      </c>
      <c r="F29" s="38">
        <f t="shared" si="1"/>
        <v>57</v>
      </c>
      <c r="G29" s="1">
        <v>51</v>
      </c>
      <c r="H29" s="43"/>
      <c r="I29" s="11">
        <v>11363</v>
      </c>
      <c r="J29" s="11">
        <v>14422</v>
      </c>
      <c r="K29" s="11">
        <v>6516</v>
      </c>
      <c r="L29" s="11">
        <v>5856</v>
      </c>
      <c r="M29" s="11">
        <v>15770</v>
      </c>
      <c r="N29" s="11">
        <v>19457</v>
      </c>
      <c r="O29" s="11">
        <v>5895</v>
      </c>
      <c r="P29" s="11">
        <v>12344</v>
      </c>
      <c r="Q29" s="9">
        <v>0.15</v>
      </c>
      <c r="R29" s="9">
        <v>0.15</v>
      </c>
      <c r="S29" s="6"/>
      <c r="U29" s="3">
        <v>51075</v>
      </c>
      <c r="V29" s="4" t="s">
        <v>50</v>
      </c>
      <c r="W29" s="5" t="s">
        <v>29</v>
      </c>
      <c r="X29" s="5" t="s">
        <v>31</v>
      </c>
      <c r="Y29" s="9">
        <v>0.15</v>
      </c>
      <c r="Z29" s="6"/>
      <c r="AA29" s="5">
        <v>8</v>
      </c>
      <c r="AB29" s="5">
        <v>1</v>
      </c>
      <c r="AC29" s="5">
        <v>0</v>
      </c>
      <c r="AD29" s="23">
        <f t="shared" si="2"/>
        <v>1</v>
      </c>
      <c r="AE29" s="29">
        <f t="shared" si="3"/>
        <v>1.9579050416054823E-3</v>
      </c>
    </row>
    <row r="30" spans="1:31" x14ac:dyDescent="0.25">
      <c r="A30" s="2">
        <v>31849</v>
      </c>
      <c r="B30" s="5" t="s">
        <v>27</v>
      </c>
      <c r="C30" s="2">
        <v>31894</v>
      </c>
      <c r="D30" s="2">
        <v>31910</v>
      </c>
      <c r="E30" s="38">
        <f t="shared" si="0"/>
        <v>44</v>
      </c>
      <c r="F30" s="38">
        <f t="shared" si="1"/>
        <v>60</v>
      </c>
      <c r="G30" s="1">
        <v>52</v>
      </c>
      <c r="H30" s="43"/>
      <c r="I30" s="11">
        <v>11348</v>
      </c>
      <c r="J30" s="11">
        <v>14299</v>
      </c>
      <c r="K30" s="11">
        <v>6506</v>
      </c>
      <c r="L30" s="11">
        <v>5681</v>
      </c>
      <c r="M30" s="11">
        <v>15224</v>
      </c>
      <c r="N30" s="11">
        <v>18773</v>
      </c>
      <c r="O30" s="11">
        <v>6032</v>
      </c>
      <c r="P30" s="11">
        <v>11317</v>
      </c>
      <c r="Q30" s="9">
        <v>0.16</v>
      </c>
      <c r="R30" s="9">
        <v>0.16</v>
      </c>
      <c r="S30" s="6"/>
      <c r="U30" s="3">
        <v>52977</v>
      </c>
      <c r="V30" s="4" t="s">
        <v>51</v>
      </c>
      <c r="W30" s="5" t="s">
        <v>29</v>
      </c>
      <c r="X30" s="5" t="s">
        <v>31</v>
      </c>
      <c r="Y30" s="9">
        <v>0.16</v>
      </c>
      <c r="Z30" s="6"/>
      <c r="AA30" s="5">
        <v>9</v>
      </c>
      <c r="AB30" s="5">
        <v>0</v>
      </c>
      <c r="AC30" s="5">
        <v>1</v>
      </c>
      <c r="AD30" s="23">
        <f t="shared" si="2"/>
        <v>1</v>
      </c>
      <c r="AE30" s="29">
        <f t="shared" si="3"/>
        <v>1.8876116050361477E-3</v>
      </c>
    </row>
    <row r="31" spans="1:31" x14ac:dyDescent="0.25">
      <c r="A31" s="2">
        <v>31909</v>
      </c>
      <c r="B31" s="5" t="s">
        <v>35</v>
      </c>
      <c r="C31" s="2">
        <v>31915</v>
      </c>
      <c r="D31" s="2">
        <v>31918</v>
      </c>
      <c r="E31" s="38">
        <f t="shared" si="0"/>
        <v>6</v>
      </c>
      <c r="F31" s="38">
        <f t="shared" si="1"/>
        <v>9</v>
      </c>
      <c r="G31" s="1">
        <v>84</v>
      </c>
      <c r="H31" s="43"/>
      <c r="I31" s="11">
        <v>11223</v>
      </c>
      <c r="J31" s="11">
        <v>13956</v>
      </c>
      <c r="K31" s="11">
        <v>6336</v>
      </c>
      <c r="L31" s="11">
        <v>5354</v>
      </c>
      <c r="M31" s="11">
        <v>12475</v>
      </c>
      <c r="N31" s="11">
        <v>15700</v>
      </c>
      <c r="O31" s="11">
        <v>6247</v>
      </c>
      <c r="P31" s="11">
        <v>7574</v>
      </c>
      <c r="Q31" s="9">
        <v>0.18</v>
      </c>
      <c r="R31" s="9">
        <v>0.18</v>
      </c>
      <c r="S31" s="6"/>
      <c r="U31" s="3">
        <v>51706</v>
      </c>
      <c r="V31" s="4" t="s">
        <v>52</v>
      </c>
      <c r="W31" s="5" t="s">
        <v>29</v>
      </c>
      <c r="X31" s="5" t="s">
        <v>31</v>
      </c>
      <c r="Y31" s="9">
        <v>0.18</v>
      </c>
      <c r="Z31" s="6"/>
      <c r="AA31" s="5">
        <v>10</v>
      </c>
      <c r="AB31" s="5">
        <v>0</v>
      </c>
      <c r="AC31" s="5">
        <v>0</v>
      </c>
      <c r="AD31" s="23">
        <f t="shared" si="2"/>
        <v>0</v>
      </c>
      <c r="AE31" s="29">
        <f t="shared" si="3"/>
        <v>0</v>
      </c>
    </row>
    <row r="32" spans="1:31" x14ac:dyDescent="0.25">
      <c r="A32" s="2">
        <v>31910</v>
      </c>
      <c r="B32" s="5" t="s">
        <v>53</v>
      </c>
      <c r="C32" s="2">
        <v>31916</v>
      </c>
      <c r="D32" s="2">
        <v>31919</v>
      </c>
      <c r="E32" s="38">
        <f t="shared" si="0"/>
        <v>6</v>
      </c>
      <c r="F32" s="38">
        <f t="shared" si="1"/>
        <v>9</v>
      </c>
      <c r="G32" s="1">
        <v>84</v>
      </c>
      <c r="H32" s="43"/>
      <c r="I32" s="11">
        <v>11133</v>
      </c>
      <c r="J32" s="11">
        <v>13847</v>
      </c>
      <c r="K32" s="11">
        <v>6256</v>
      </c>
      <c r="L32" s="11">
        <v>5303</v>
      </c>
      <c r="M32" s="11">
        <v>12272</v>
      </c>
      <c r="N32" s="11">
        <v>15472</v>
      </c>
      <c r="O32" s="11">
        <v>6222</v>
      </c>
      <c r="P32" s="11">
        <v>7316</v>
      </c>
      <c r="Q32" s="9">
        <v>0.11</v>
      </c>
      <c r="R32" s="9">
        <v>0.11</v>
      </c>
      <c r="S32" s="6"/>
      <c r="U32" s="3">
        <v>51807</v>
      </c>
      <c r="V32" s="4" t="s">
        <v>54</v>
      </c>
      <c r="W32" s="5" t="s">
        <v>29</v>
      </c>
      <c r="X32" s="5" t="s">
        <v>31</v>
      </c>
      <c r="Y32" s="9">
        <v>0.11</v>
      </c>
      <c r="Z32" s="6"/>
      <c r="AA32" s="5">
        <v>6</v>
      </c>
      <c r="AB32" s="5">
        <v>0</v>
      </c>
      <c r="AC32" s="5">
        <v>0</v>
      </c>
      <c r="AD32" s="23">
        <f t="shared" si="2"/>
        <v>0</v>
      </c>
      <c r="AE32" s="29">
        <f t="shared" si="3"/>
        <v>0</v>
      </c>
    </row>
    <row r="33" spans="1:31" x14ac:dyDescent="0.25">
      <c r="A33" s="2">
        <v>32272</v>
      </c>
      <c r="B33" s="5" t="s">
        <v>35</v>
      </c>
      <c r="C33" s="2">
        <v>32273</v>
      </c>
      <c r="D33" s="2">
        <v>32288</v>
      </c>
      <c r="E33" s="38">
        <f t="shared" si="0"/>
        <v>1</v>
      </c>
      <c r="F33" s="38">
        <f t="shared" si="1"/>
        <v>16</v>
      </c>
      <c r="G33" s="1">
        <v>84</v>
      </c>
      <c r="H33" s="43"/>
      <c r="I33" s="11">
        <v>11981</v>
      </c>
      <c r="J33" s="11">
        <v>14174</v>
      </c>
      <c r="K33" s="11">
        <v>7365</v>
      </c>
      <c r="L33" s="11">
        <v>5252</v>
      </c>
      <c r="M33" s="11">
        <v>14374</v>
      </c>
      <c r="N33" s="11">
        <v>16695</v>
      </c>
      <c r="O33" s="11">
        <v>7728</v>
      </c>
      <c r="P33" s="11">
        <v>8226</v>
      </c>
      <c r="Q33" s="9">
        <v>0.39</v>
      </c>
      <c r="R33" s="9">
        <v>0.39</v>
      </c>
      <c r="S33" s="6"/>
      <c r="U33" s="3">
        <v>51923</v>
      </c>
      <c r="V33" s="4" t="s">
        <v>55</v>
      </c>
      <c r="W33" s="5" t="s">
        <v>29</v>
      </c>
      <c r="X33" s="5" t="s">
        <v>31</v>
      </c>
      <c r="Y33" s="9">
        <v>0.39</v>
      </c>
      <c r="Z33" s="6"/>
      <c r="AA33" s="5">
        <v>43</v>
      </c>
      <c r="AB33" s="5">
        <v>0</v>
      </c>
      <c r="AC33" s="5">
        <v>0</v>
      </c>
      <c r="AD33" s="23">
        <f t="shared" si="2"/>
        <v>0</v>
      </c>
      <c r="AE33" s="29">
        <f t="shared" si="3"/>
        <v>0</v>
      </c>
    </row>
    <row r="34" spans="1:31" x14ac:dyDescent="0.25">
      <c r="A34" s="2">
        <v>32273</v>
      </c>
      <c r="B34" s="5" t="s">
        <v>27</v>
      </c>
      <c r="C34" s="2">
        <v>32271</v>
      </c>
      <c r="D34" s="2">
        <v>32288</v>
      </c>
      <c r="E34" s="38">
        <f t="shared" si="0"/>
        <v>-2</v>
      </c>
      <c r="F34" s="38">
        <f t="shared" si="1"/>
        <v>15</v>
      </c>
      <c r="G34" s="1">
        <v>84</v>
      </c>
      <c r="H34" s="43"/>
      <c r="I34" s="11">
        <v>11981</v>
      </c>
      <c r="J34" s="11">
        <v>14174</v>
      </c>
      <c r="K34" s="11">
        <v>7365</v>
      </c>
      <c r="L34" s="11">
        <v>5252</v>
      </c>
      <c r="M34" s="11">
        <v>14374</v>
      </c>
      <c r="N34" s="11">
        <v>16695</v>
      </c>
      <c r="O34" s="11">
        <v>7728</v>
      </c>
      <c r="P34" s="11">
        <v>8226</v>
      </c>
      <c r="Q34" s="9">
        <v>0.32</v>
      </c>
      <c r="R34" s="9">
        <v>0.32</v>
      </c>
      <c r="S34" s="6"/>
      <c r="U34" s="3">
        <v>52796</v>
      </c>
      <c r="V34" s="4" t="s">
        <v>56</v>
      </c>
      <c r="W34" s="5" t="s">
        <v>29</v>
      </c>
      <c r="X34" s="5" t="s">
        <v>31</v>
      </c>
      <c r="Y34" s="9">
        <v>0.32</v>
      </c>
      <c r="Z34" s="6"/>
      <c r="AA34" s="5">
        <v>36</v>
      </c>
      <c r="AB34" s="5">
        <v>0</v>
      </c>
      <c r="AC34" s="5">
        <v>0</v>
      </c>
      <c r="AD34" s="23">
        <f t="shared" si="2"/>
        <v>0</v>
      </c>
      <c r="AE34" s="29">
        <f t="shared" si="3"/>
        <v>0</v>
      </c>
    </row>
    <row r="35" spans="1:31" x14ac:dyDescent="0.25">
      <c r="A35" s="2">
        <v>32636</v>
      </c>
      <c r="B35" s="5" t="s">
        <v>35</v>
      </c>
      <c r="C35" s="2">
        <v>32644</v>
      </c>
      <c r="D35" s="2">
        <v>32666</v>
      </c>
      <c r="E35" s="38">
        <f t="shared" si="0"/>
        <v>8</v>
      </c>
      <c r="F35" s="38">
        <f t="shared" si="1"/>
        <v>29</v>
      </c>
      <c r="G35" s="1">
        <v>69</v>
      </c>
      <c r="H35" s="43"/>
      <c r="I35" s="11">
        <v>14612</v>
      </c>
      <c r="J35" s="11">
        <v>16750</v>
      </c>
      <c r="K35" s="11">
        <v>6486</v>
      </c>
      <c r="L35" s="11">
        <v>7471</v>
      </c>
      <c r="M35" s="11">
        <v>15203</v>
      </c>
      <c r="N35" s="11">
        <v>17605</v>
      </c>
      <c r="O35" s="11">
        <v>7549</v>
      </c>
      <c r="P35" s="11">
        <v>7676</v>
      </c>
      <c r="Q35" s="9">
        <v>0.28000000000000003</v>
      </c>
      <c r="R35" s="9">
        <v>0.28000000000000003</v>
      </c>
      <c r="S35" s="6"/>
      <c r="U35" s="3">
        <v>51074</v>
      </c>
      <c r="V35" s="4" t="s">
        <v>57</v>
      </c>
      <c r="W35" s="5" t="s">
        <v>29</v>
      </c>
      <c r="X35" s="5" t="s">
        <v>31</v>
      </c>
      <c r="Y35" s="9">
        <v>0.28000000000000003</v>
      </c>
      <c r="Z35" s="6"/>
      <c r="AA35" s="5">
        <v>14</v>
      </c>
      <c r="AB35" s="5">
        <v>6</v>
      </c>
      <c r="AC35" s="5">
        <v>0</v>
      </c>
      <c r="AD35" s="23">
        <f t="shared" si="2"/>
        <v>6</v>
      </c>
      <c r="AE35" s="29">
        <f t="shared" si="3"/>
        <v>1.1747660257665349E-2</v>
      </c>
    </row>
    <row r="36" spans="1:31" x14ac:dyDescent="0.25">
      <c r="A36" s="2">
        <v>32637</v>
      </c>
      <c r="B36" s="5" t="s">
        <v>27</v>
      </c>
      <c r="C36" s="2">
        <v>32644</v>
      </c>
      <c r="D36" s="2">
        <v>32667</v>
      </c>
      <c r="E36" s="38">
        <f t="shared" si="0"/>
        <v>7</v>
      </c>
      <c r="F36" s="38">
        <f t="shared" si="1"/>
        <v>29</v>
      </c>
      <c r="G36" s="1">
        <v>70</v>
      </c>
      <c r="H36" s="43"/>
      <c r="I36" s="11">
        <v>14842</v>
      </c>
      <c r="J36" s="11">
        <v>16952</v>
      </c>
      <c r="K36" s="11">
        <v>6633</v>
      </c>
      <c r="L36" s="11">
        <v>7537</v>
      </c>
      <c r="M36" s="11">
        <v>15070</v>
      </c>
      <c r="N36" s="11">
        <v>17462</v>
      </c>
      <c r="O36" s="11">
        <v>7480</v>
      </c>
      <c r="P36" s="11">
        <v>7601</v>
      </c>
      <c r="Q36" s="9">
        <v>0.33</v>
      </c>
      <c r="R36" s="9">
        <v>0.33</v>
      </c>
      <c r="S36" s="6"/>
      <c r="U36" s="3">
        <v>52677</v>
      </c>
      <c r="V36" s="4" t="s">
        <v>58</v>
      </c>
      <c r="W36" s="5" t="s">
        <v>29</v>
      </c>
      <c r="X36" s="5" t="s">
        <v>31</v>
      </c>
      <c r="Y36" s="9">
        <v>0.33</v>
      </c>
      <c r="Z36" s="6"/>
      <c r="AA36" s="5">
        <v>17</v>
      </c>
      <c r="AB36" s="5">
        <v>0</v>
      </c>
      <c r="AC36" s="5">
        <v>0</v>
      </c>
      <c r="AD36" s="23">
        <f t="shared" si="2"/>
        <v>0</v>
      </c>
      <c r="AE36" s="29">
        <f t="shared" si="3"/>
        <v>0</v>
      </c>
    </row>
    <row r="37" spans="1:31" x14ac:dyDescent="0.25">
      <c r="A37" s="2">
        <v>33004</v>
      </c>
      <c r="B37" s="5" t="s">
        <v>35</v>
      </c>
      <c r="C37" s="2">
        <v>33012</v>
      </c>
      <c r="D37" s="2">
        <v>33029</v>
      </c>
      <c r="E37" s="38">
        <f t="shared" si="0"/>
        <v>8</v>
      </c>
      <c r="F37" s="38">
        <f t="shared" si="1"/>
        <v>24</v>
      </c>
      <c r="G37" s="1">
        <v>80</v>
      </c>
      <c r="H37" s="43"/>
      <c r="I37" s="11">
        <v>12110</v>
      </c>
      <c r="J37" s="11">
        <v>13661</v>
      </c>
      <c r="K37" s="11">
        <v>3430</v>
      </c>
      <c r="L37" s="11">
        <v>9362</v>
      </c>
      <c r="M37" s="11">
        <v>13108</v>
      </c>
      <c r="N37" s="11">
        <v>14737</v>
      </c>
      <c r="O37" s="11">
        <v>5840</v>
      </c>
      <c r="P37" s="11">
        <v>7692</v>
      </c>
      <c r="Q37" s="9">
        <v>0.17</v>
      </c>
      <c r="R37" s="9">
        <v>0.17</v>
      </c>
      <c r="S37" s="6"/>
      <c r="U37" s="3">
        <v>51069</v>
      </c>
      <c r="V37" s="4" t="s">
        <v>59</v>
      </c>
      <c r="W37" s="5" t="s">
        <v>29</v>
      </c>
      <c r="X37" s="5" t="s">
        <v>31</v>
      </c>
      <c r="Y37" s="9">
        <v>0.17</v>
      </c>
      <c r="Z37" s="6"/>
      <c r="AA37" s="5">
        <v>7</v>
      </c>
      <c r="AB37" s="5">
        <v>0</v>
      </c>
      <c r="AC37" s="5">
        <v>0</v>
      </c>
      <c r="AD37" s="23">
        <f t="shared" si="2"/>
        <v>0</v>
      </c>
      <c r="AE37" s="29">
        <f t="shared" si="3"/>
        <v>0</v>
      </c>
    </row>
    <row r="38" spans="1:31" x14ac:dyDescent="0.25">
      <c r="A38" s="2">
        <v>33005</v>
      </c>
      <c r="B38" s="5" t="s">
        <v>27</v>
      </c>
      <c r="C38" s="2">
        <v>33013</v>
      </c>
      <c r="D38" s="2">
        <v>33026</v>
      </c>
      <c r="E38" s="38">
        <f t="shared" si="0"/>
        <v>8</v>
      </c>
      <c r="F38" s="38">
        <f t="shared" si="1"/>
        <v>20</v>
      </c>
      <c r="G38" s="1">
        <v>82</v>
      </c>
      <c r="H38" s="43"/>
      <c r="I38" s="11">
        <v>11192</v>
      </c>
      <c r="J38" s="11">
        <v>12777</v>
      </c>
      <c r="K38" s="11">
        <v>3322</v>
      </c>
      <c r="L38" s="11">
        <v>8680</v>
      </c>
      <c r="M38" s="11">
        <v>13002</v>
      </c>
      <c r="N38" s="11">
        <v>14643</v>
      </c>
      <c r="O38" s="11">
        <v>6149</v>
      </c>
      <c r="P38" s="11">
        <v>7352</v>
      </c>
      <c r="Q38" s="9">
        <v>0.08</v>
      </c>
      <c r="R38" s="9">
        <v>0.08</v>
      </c>
      <c r="S38" s="6"/>
      <c r="U38" s="3">
        <v>51533</v>
      </c>
      <c r="V38" s="4" t="s">
        <v>60</v>
      </c>
      <c r="W38" s="5" t="s">
        <v>29</v>
      </c>
      <c r="X38" s="5" t="s">
        <v>31</v>
      </c>
      <c r="Y38" s="9">
        <v>0.08</v>
      </c>
      <c r="Z38" s="6"/>
      <c r="AA38" s="5">
        <v>3</v>
      </c>
      <c r="AB38" s="5">
        <v>0</v>
      </c>
      <c r="AC38" s="5">
        <v>0</v>
      </c>
      <c r="AD38" s="23">
        <f t="shared" si="2"/>
        <v>0</v>
      </c>
      <c r="AE38" s="29">
        <f t="shared" si="3"/>
        <v>0</v>
      </c>
    </row>
    <row r="39" spans="1:31" x14ac:dyDescent="0.25">
      <c r="A39" s="2">
        <v>33305</v>
      </c>
      <c r="B39" s="5" t="s">
        <v>27</v>
      </c>
      <c r="C39" s="2">
        <v>33354</v>
      </c>
      <c r="D39" s="2">
        <v>33362</v>
      </c>
      <c r="E39" s="38">
        <f t="shared" si="0"/>
        <v>48</v>
      </c>
      <c r="F39" s="38">
        <f t="shared" si="1"/>
        <v>56</v>
      </c>
      <c r="G39" s="1">
        <v>52</v>
      </c>
      <c r="H39" s="43"/>
      <c r="I39" s="11">
        <v>9209</v>
      </c>
      <c r="J39" s="11">
        <v>10910</v>
      </c>
      <c r="K39" s="11">
        <v>6562</v>
      </c>
      <c r="L39" s="11">
        <v>2850</v>
      </c>
      <c r="M39" s="11">
        <v>18083</v>
      </c>
      <c r="N39" s="11">
        <v>20939</v>
      </c>
      <c r="O39" s="11">
        <v>8406</v>
      </c>
      <c r="P39" s="11">
        <v>13441</v>
      </c>
      <c r="Q39" s="9">
        <v>0.05</v>
      </c>
      <c r="R39" s="9">
        <v>0.05</v>
      </c>
      <c r="S39" s="6"/>
      <c r="U39" s="3">
        <v>51139</v>
      </c>
      <c r="V39" s="4" t="s">
        <v>61</v>
      </c>
      <c r="W39" s="5" t="s">
        <v>29</v>
      </c>
      <c r="X39" s="5" t="s">
        <v>31</v>
      </c>
      <c r="Y39" s="9">
        <v>0.05</v>
      </c>
      <c r="Z39" s="6"/>
      <c r="AA39" s="5">
        <v>3</v>
      </c>
      <c r="AB39" s="5">
        <v>0</v>
      </c>
      <c r="AC39" s="5">
        <v>0</v>
      </c>
      <c r="AD39" s="23">
        <f t="shared" si="2"/>
        <v>0</v>
      </c>
      <c r="AE39" s="29">
        <f t="shared" si="3"/>
        <v>0</v>
      </c>
    </row>
    <row r="40" spans="1:31" x14ac:dyDescent="0.25">
      <c r="A40" s="2">
        <v>33358</v>
      </c>
      <c r="B40" s="5" t="s">
        <v>35</v>
      </c>
      <c r="C40" s="2">
        <v>33369</v>
      </c>
      <c r="D40" s="2">
        <v>33386</v>
      </c>
      <c r="E40" s="38">
        <f t="shared" si="0"/>
        <v>11</v>
      </c>
      <c r="F40" s="38">
        <f t="shared" si="1"/>
        <v>28</v>
      </c>
      <c r="G40" s="1">
        <v>78</v>
      </c>
      <c r="H40" s="43"/>
      <c r="I40" s="11">
        <v>7055</v>
      </c>
      <c r="J40" s="11">
        <v>8706</v>
      </c>
      <c r="K40" s="11">
        <v>2916</v>
      </c>
      <c r="L40" s="11">
        <v>3504</v>
      </c>
      <c r="M40" s="11">
        <v>10312</v>
      </c>
      <c r="N40" s="11">
        <v>12226</v>
      </c>
      <c r="O40" s="11">
        <v>5447</v>
      </c>
      <c r="P40" s="11">
        <v>26678</v>
      </c>
      <c r="Q40" s="9">
        <v>0.21</v>
      </c>
      <c r="R40" s="9">
        <v>0.21</v>
      </c>
      <c r="S40" s="6"/>
      <c r="U40" s="3">
        <v>64373</v>
      </c>
      <c r="V40" s="4" t="s">
        <v>62</v>
      </c>
      <c r="W40" s="5" t="s">
        <v>29</v>
      </c>
      <c r="X40" s="5" t="s">
        <v>31</v>
      </c>
      <c r="Y40" s="9">
        <v>0.21</v>
      </c>
      <c r="Z40" s="6"/>
      <c r="AA40" s="5">
        <v>14</v>
      </c>
      <c r="AB40" s="5">
        <v>0</v>
      </c>
      <c r="AC40" s="5">
        <v>0</v>
      </c>
      <c r="AD40" s="23">
        <f t="shared" si="2"/>
        <v>0</v>
      </c>
      <c r="AE40" s="29">
        <f t="shared" si="3"/>
        <v>0</v>
      </c>
    </row>
    <row r="41" spans="1:31" x14ac:dyDescent="0.25">
      <c r="A41" s="2">
        <v>33673</v>
      </c>
      <c r="B41" s="5" t="s">
        <v>27</v>
      </c>
      <c r="C41" s="7">
        <v>33711</v>
      </c>
      <c r="D41" s="7">
        <v>33718</v>
      </c>
      <c r="E41" s="38">
        <f t="shared" si="0"/>
        <v>37</v>
      </c>
      <c r="F41" s="38">
        <f t="shared" si="1"/>
        <v>44</v>
      </c>
      <c r="G41" s="1">
        <v>48</v>
      </c>
      <c r="H41" s="43"/>
      <c r="I41" s="10">
        <v>11597</v>
      </c>
      <c r="J41" s="10">
        <v>13573</v>
      </c>
      <c r="K41" s="10">
        <v>4965</v>
      </c>
      <c r="L41" s="10">
        <v>6703</v>
      </c>
      <c r="M41" s="10">
        <v>17556</v>
      </c>
      <c r="N41" s="10">
        <v>19933</v>
      </c>
      <c r="O41" s="10">
        <v>7629</v>
      </c>
      <c r="P41" s="10">
        <v>11832</v>
      </c>
      <c r="Q41" s="13">
        <v>0.03</v>
      </c>
      <c r="R41" s="9"/>
      <c r="S41" s="9">
        <v>0.03</v>
      </c>
      <c r="U41" s="3">
        <v>108329</v>
      </c>
      <c r="V41" s="4"/>
      <c r="W41" s="5" t="s">
        <v>29</v>
      </c>
      <c r="X41" s="5" t="s">
        <v>31</v>
      </c>
      <c r="Y41" s="9"/>
      <c r="Z41" s="9">
        <v>0.03</v>
      </c>
      <c r="AA41" s="37">
        <v>4</v>
      </c>
      <c r="AB41" s="5">
        <v>7</v>
      </c>
      <c r="AC41" s="5">
        <v>1</v>
      </c>
      <c r="AD41" s="23">
        <f t="shared" ref="AD41:AD57" si="4">SUM(AB41:AC41)</f>
        <v>8</v>
      </c>
      <c r="AE41" s="29">
        <f t="shared" ref="AE41:AE57" si="5">(AD41/U41)*100</f>
        <v>7.3849107810466264E-3</v>
      </c>
    </row>
    <row r="42" spans="1:31" x14ac:dyDescent="0.25">
      <c r="A42" s="2">
        <v>33708</v>
      </c>
      <c r="B42" s="5" t="s">
        <v>35</v>
      </c>
      <c r="C42" s="2">
        <v>33719</v>
      </c>
      <c r="D42" s="2">
        <v>33745</v>
      </c>
      <c r="E42" s="38">
        <f t="shared" si="0"/>
        <v>11</v>
      </c>
      <c r="F42" s="38">
        <f t="shared" si="1"/>
        <v>37</v>
      </c>
      <c r="G42" s="1">
        <v>75</v>
      </c>
      <c r="H42" s="43"/>
      <c r="I42" s="11">
        <v>6294</v>
      </c>
      <c r="J42" s="11">
        <v>7743</v>
      </c>
      <c r="K42" s="11">
        <v>1525</v>
      </c>
      <c r="L42" s="11">
        <v>3810</v>
      </c>
      <c r="M42" s="11">
        <v>9580</v>
      </c>
      <c r="N42" s="11">
        <v>11335</v>
      </c>
      <c r="O42" s="11">
        <v>3726</v>
      </c>
      <c r="P42" s="11">
        <v>5512</v>
      </c>
      <c r="Q42" s="12">
        <v>0.12</v>
      </c>
      <c r="R42" s="9"/>
      <c r="S42" s="9">
        <v>0.12</v>
      </c>
      <c r="U42" s="3">
        <v>157826</v>
      </c>
      <c r="V42" s="4"/>
      <c r="W42" s="5" t="s">
        <v>29</v>
      </c>
      <c r="X42" s="5" t="s">
        <v>31</v>
      </c>
      <c r="Y42" s="9"/>
      <c r="Z42" s="9">
        <v>0.12</v>
      </c>
      <c r="AA42" s="5">
        <v>20</v>
      </c>
      <c r="AB42" s="5">
        <v>0</v>
      </c>
      <c r="AC42" s="5">
        <v>0</v>
      </c>
      <c r="AD42" s="23">
        <f t="shared" si="4"/>
        <v>0</v>
      </c>
      <c r="AE42" s="29">
        <f t="shared" si="5"/>
        <v>0</v>
      </c>
    </row>
    <row r="43" spans="1:31" x14ac:dyDescent="0.25">
      <c r="A43" s="2">
        <v>33709</v>
      </c>
      <c r="B43" s="5" t="s">
        <v>27</v>
      </c>
      <c r="C43" s="2">
        <v>33721</v>
      </c>
      <c r="D43" s="2">
        <v>33743</v>
      </c>
      <c r="E43" s="38">
        <f t="shared" si="0"/>
        <v>12</v>
      </c>
      <c r="F43" s="38">
        <f t="shared" si="1"/>
        <v>34</v>
      </c>
      <c r="G43" s="1">
        <v>75</v>
      </c>
      <c r="H43" s="43"/>
      <c r="I43" s="11">
        <v>6512</v>
      </c>
      <c r="J43" s="11">
        <v>8009</v>
      </c>
      <c r="K43" s="11">
        <v>1517</v>
      </c>
      <c r="L43" s="11">
        <v>4125</v>
      </c>
      <c r="M43" s="11">
        <v>10368</v>
      </c>
      <c r="N43" s="11">
        <v>12201</v>
      </c>
      <c r="O43" s="11">
        <v>4033</v>
      </c>
      <c r="P43" s="11">
        <v>6189</v>
      </c>
      <c r="Q43" s="12">
        <v>0.35</v>
      </c>
      <c r="R43" s="9">
        <v>0.35</v>
      </c>
      <c r="S43" s="6"/>
      <c r="U43" s="3">
        <v>49373</v>
      </c>
      <c r="V43" s="4" t="s">
        <v>63</v>
      </c>
      <c r="W43" s="5" t="s">
        <v>29</v>
      </c>
      <c r="X43" s="5" t="s">
        <v>31</v>
      </c>
      <c r="Y43" s="9">
        <v>0.35</v>
      </c>
      <c r="Z43" s="6"/>
      <c r="AA43" s="5">
        <v>18</v>
      </c>
      <c r="AB43" s="5">
        <v>0</v>
      </c>
      <c r="AC43" s="5">
        <v>0</v>
      </c>
      <c r="AD43" s="23">
        <f t="shared" si="4"/>
        <v>0</v>
      </c>
      <c r="AE43" s="29">
        <f t="shared" si="5"/>
        <v>0</v>
      </c>
    </row>
    <row r="44" spans="1:31" x14ac:dyDescent="0.25">
      <c r="A44" s="2">
        <v>34038</v>
      </c>
      <c r="B44" s="5" t="s">
        <v>27</v>
      </c>
      <c r="C44" s="2">
        <v>34077</v>
      </c>
      <c r="D44" s="2">
        <v>34103</v>
      </c>
      <c r="E44" s="38">
        <f t="shared" si="0"/>
        <v>38</v>
      </c>
      <c r="F44" s="38">
        <f t="shared" si="1"/>
        <v>64</v>
      </c>
      <c r="G44" s="1">
        <v>53</v>
      </c>
      <c r="H44" s="43"/>
      <c r="I44" s="11">
        <v>27994</v>
      </c>
      <c r="J44" s="11">
        <v>33912</v>
      </c>
      <c r="K44" s="11">
        <v>3217</v>
      </c>
      <c r="L44" s="11">
        <v>28864</v>
      </c>
      <c r="M44" s="11">
        <v>44603</v>
      </c>
      <c r="N44" s="11">
        <v>57468</v>
      </c>
      <c r="O44" s="11">
        <v>5016</v>
      </c>
      <c r="P44" s="11">
        <v>52487</v>
      </c>
      <c r="Q44" s="12">
        <v>0.371</v>
      </c>
      <c r="R44" s="9"/>
      <c r="S44" s="9">
        <v>0.371</v>
      </c>
      <c r="U44" s="3">
        <v>111119</v>
      </c>
      <c r="V44" s="4"/>
      <c r="W44" s="5" t="s">
        <v>29</v>
      </c>
      <c r="X44" s="5" t="s">
        <v>31</v>
      </c>
      <c r="Y44" s="9"/>
      <c r="Z44" s="9">
        <v>0.371</v>
      </c>
      <c r="AA44" s="5">
        <v>43</v>
      </c>
      <c r="AB44" s="5">
        <v>0</v>
      </c>
      <c r="AC44" s="5">
        <v>0</v>
      </c>
      <c r="AD44" s="23">
        <f t="shared" si="4"/>
        <v>0</v>
      </c>
      <c r="AE44" s="29">
        <f t="shared" si="5"/>
        <v>0</v>
      </c>
    </row>
    <row r="45" spans="1:31" x14ac:dyDescent="0.25">
      <c r="A45" s="2">
        <v>34050</v>
      </c>
      <c r="B45" s="5" t="s">
        <v>64</v>
      </c>
      <c r="C45" s="2">
        <v>34078</v>
      </c>
      <c r="D45" s="2">
        <v>34143</v>
      </c>
      <c r="E45" s="38">
        <f t="shared" si="0"/>
        <v>27</v>
      </c>
      <c r="F45" s="38">
        <f t="shared" si="1"/>
        <v>91</v>
      </c>
      <c r="G45" s="1">
        <v>60</v>
      </c>
      <c r="H45" s="43"/>
      <c r="I45" s="11">
        <v>32697</v>
      </c>
      <c r="J45" s="11">
        <v>37158</v>
      </c>
      <c r="K45" s="11">
        <v>4148</v>
      </c>
      <c r="L45" s="11">
        <v>30639</v>
      </c>
      <c r="M45" s="11">
        <v>28616</v>
      </c>
      <c r="N45" s="11">
        <v>33716</v>
      </c>
      <c r="O45" s="11">
        <v>3433</v>
      </c>
      <c r="P45" s="11">
        <v>27953</v>
      </c>
      <c r="Q45" s="12">
        <v>0.35099999999999998</v>
      </c>
      <c r="R45" s="9"/>
      <c r="S45" s="9">
        <v>0.35099999999999998</v>
      </c>
      <c r="U45" s="3">
        <v>99205</v>
      </c>
      <c r="V45" s="4"/>
      <c r="W45" s="5" t="s">
        <v>65</v>
      </c>
      <c r="X45" s="5" t="s">
        <v>66</v>
      </c>
      <c r="Y45" s="9"/>
      <c r="Z45" s="9">
        <v>0.35099999999999998</v>
      </c>
      <c r="AA45" s="5">
        <v>35</v>
      </c>
      <c r="AB45" s="5">
        <v>24</v>
      </c>
      <c r="AC45" s="5">
        <v>0</v>
      </c>
      <c r="AD45" s="23">
        <f t="shared" si="4"/>
        <v>24</v>
      </c>
      <c r="AE45" s="29">
        <f t="shared" si="5"/>
        <v>2.4192329015674613E-2</v>
      </c>
    </row>
    <row r="46" spans="1:31" x14ac:dyDescent="0.25">
      <c r="A46" s="2">
        <v>34072</v>
      </c>
      <c r="B46" s="5" t="s">
        <v>35</v>
      </c>
      <c r="C46" s="2">
        <v>34080</v>
      </c>
      <c r="D46" s="2">
        <v>34097</v>
      </c>
      <c r="E46" s="38">
        <f t="shared" si="0"/>
        <v>8</v>
      </c>
      <c r="F46" s="38">
        <f t="shared" si="1"/>
        <v>25</v>
      </c>
      <c r="G46" s="1">
        <v>72</v>
      </c>
      <c r="H46" s="43"/>
      <c r="I46" s="11">
        <v>32777</v>
      </c>
      <c r="J46" s="11">
        <v>38623</v>
      </c>
      <c r="K46" s="11">
        <v>4234</v>
      </c>
      <c r="L46" s="11">
        <v>32659</v>
      </c>
      <c r="M46" s="11">
        <v>44792</v>
      </c>
      <c r="N46" s="11">
        <v>57609</v>
      </c>
      <c r="O46" s="11">
        <v>5450</v>
      </c>
      <c r="P46" s="11">
        <v>52309</v>
      </c>
      <c r="Q46" s="12">
        <v>0.73499999999999999</v>
      </c>
      <c r="R46" s="9"/>
      <c r="S46" s="9">
        <v>0.73499999999999999</v>
      </c>
      <c r="U46" s="3">
        <v>59076</v>
      </c>
      <c r="V46" s="4"/>
      <c r="W46" s="5" t="s">
        <v>29</v>
      </c>
      <c r="X46" s="5" t="s">
        <v>31</v>
      </c>
      <c r="Y46" s="9"/>
      <c r="Z46" s="9">
        <v>0.73499999999999999</v>
      </c>
      <c r="AA46" s="5">
        <v>45</v>
      </c>
      <c r="AB46" s="5">
        <v>12</v>
      </c>
      <c r="AC46" s="5">
        <v>4</v>
      </c>
      <c r="AD46" s="23">
        <f t="shared" si="4"/>
        <v>16</v>
      </c>
      <c r="AE46" s="29">
        <f t="shared" si="5"/>
        <v>2.708375651702891E-2</v>
      </c>
    </row>
    <row r="47" spans="1:31" x14ac:dyDescent="0.25">
      <c r="A47" s="2">
        <v>34085</v>
      </c>
      <c r="B47" s="5" t="s">
        <v>35</v>
      </c>
      <c r="C47" s="2">
        <v>34092</v>
      </c>
      <c r="D47" s="2">
        <v>34127</v>
      </c>
      <c r="E47" s="38">
        <f t="shared" si="0"/>
        <v>7</v>
      </c>
      <c r="F47" s="38">
        <f t="shared" si="1"/>
        <v>41</v>
      </c>
      <c r="G47" s="1">
        <v>72</v>
      </c>
      <c r="H47" s="43"/>
      <c r="I47" s="11">
        <v>28155</v>
      </c>
      <c r="J47" s="11">
        <v>33266</v>
      </c>
      <c r="K47" s="11">
        <v>3943</v>
      </c>
      <c r="L47" s="11">
        <v>27573</v>
      </c>
      <c r="M47" s="11">
        <v>30530</v>
      </c>
      <c r="N47" s="11">
        <v>35990</v>
      </c>
      <c r="O47" s="11">
        <v>4127</v>
      </c>
      <c r="P47" s="11">
        <v>30132</v>
      </c>
      <c r="Q47" s="12">
        <v>0.71499999999999997</v>
      </c>
      <c r="R47" s="9"/>
      <c r="S47" s="9">
        <v>0.71499999999999997</v>
      </c>
      <c r="U47" s="3">
        <v>175268</v>
      </c>
      <c r="V47" s="4"/>
      <c r="W47" s="5" t="s">
        <v>29</v>
      </c>
      <c r="X47" s="5" t="s">
        <v>31</v>
      </c>
      <c r="Y47" s="9"/>
      <c r="Z47" s="9">
        <v>0.71499999999999997</v>
      </c>
      <c r="AA47" s="5">
        <v>130</v>
      </c>
      <c r="AB47" s="5">
        <v>0</v>
      </c>
      <c r="AC47" s="5">
        <v>0</v>
      </c>
      <c r="AD47" s="23">
        <f t="shared" si="4"/>
        <v>0</v>
      </c>
      <c r="AE47" s="29">
        <f t="shared" si="5"/>
        <v>0</v>
      </c>
    </row>
    <row r="48" spans="1:31" x14ac:dyDescent="0.25">
      <c r="A48" s="2">
        <v>34337</v>
      </c>
      <c r="B48" s="5" t="s">
        <v>35</v>
      </c>
      <c r="C48" s="2">
        <v>34352</v>
      </c>
      <c r="D48" s="2">
        <v>34411</v>
      </c>
      <c r="E48" s="38">
        <f t="shared" si="0"/>
        <v>15</v>
      </c>
      <c r="F48" s="38">
        <f t="shared" si="1"/>
        <v>75</v>
      </c>
      <c r="G48" s="1">
        <v>131</v>
      </c>
      <c r="H48" s="43"/>
      <c r="I48" s="11">
        <v>17942</v>
      </c>
      <c r="J48" s="11">
        <v>20759</v>
      </c>
      <c r="K48" s="11">
        <v>5085</v>
      </c>
      <c r="L48" s="11">
        <v>17037</v>
      </c>
      <c r="M48" s="11">
        <v>17580</v>
      </c>
      <c r="N48" s="11">
        <v>20123</v>
      </c>
      <c r="O48" s="11">
        <v>5553</v>
      </c>
      <c r="P48" s="11">
        <v>16193</v>
      </c>
      <c r="Q48" s="12">
        <v>0.28899999999999998</v>
      </c>
      <c r="R48" s="9"/>
      <c r="S48" s="9">
        <v>0.28899999999999998</v>
      </c>
      <c r="U48" s="3">
        <v>246330</v>
      </c>
      <c r="V48" s="4"/>
      <c r="W48" s="5" t="s">
        <v>29</v>
      </c>
      <c r="X48" s="5" t="s">
        <v>30</v>
      </c>
      <c r="Y48" s="9"/>
      <c r="Z48" s="9">
        <v>0.28899999999999998</v>
      </c>
      <c r="AA48" s="5">
        <v>34</v>
      </c>
      <c r="AB48" s="5">
        <v>132</v>
      </c>
      <c r="AC48" s="5">
        <v>33</v>
      </c>
      <c r="AD48" s="23">
        <f t="shared" si="4"/>
        <v>165</v>
      </c>
      <c r="AE48" s="29">
        <f t="shared" si="5"/>
        <v>6.6983315065156507E-2</v>
      </c>
    </row>
    <row r="49" spans="1:31" x14ac:dyDescent="0.25">
      <c r="A49" s="2">
        <v>34338</v>
      </c>
      <c r="B49" s="5" t="s">
        <v>35</v>
      </c>
      <c r="C49" s="2">
        <v>34362</v>
      </c>
      <c r="D49" s="2">
        <v>34411</v>
      </c>
      <c r="E49" s="38">
        <f t="shared" si="0"/>
        <v>24</v>
      </c>
      <c r="F49" s="38">
        <f t="shared" si="1"/>
        <v>74</v>
      </c>
      <c r="G49" s="1">
        <v>128</v>
      </c>
      <c r="H49" s="43"/>
      <c r="I49" s="11">
        <v>18993</v>
      </c>
      <c r="J49" s="11">
        <v>21761</v>
      </c>
      <c r="K49" s="11">
        <v>5342</v>
      </c>
      <c r="L49" s="11">
        <v>17962</v>
      </c>
      <c r="M49" s="11">
        <v>17617</v>
      </c>
      <c r="N49" s="11">
        <v>20115</v>
      </c>
      <c r="O49" s="11">
        <v>5596</v>
      </c>
      <c r="P49" s="11">
        <v>16204</v>
      </c>
      <c r="Q49" s="12">
        <v>0.316</v>
      </c>
      <c r="R49" s="9"/>
      <c r="S49" s="9">
        <v>0.316</v>
      </c>
      <c r="U49" s="3">
        <v>346743</v>
      </c>
      <c r="V49" s="4"/>
      <c r="W49" s="5" t="s">
        <v>29</v>
      </c>
      <c r="X49" s="5" t="s">
        <v>30</v>
      </c>
      <c r="Y49" s="9"/>
      <c r="Z49" s="9">
        <v>0.316</v>
      </c>
      <c r="AA49" s="5">
        <v>51</v>
      </c>
      <c r="AB49" s="5">
        <v>288</v>
      </c>
      <c r="AC49" s="5">
        <v>43</v>
      </c>
      <c r="AD49" s="23">
        <f t="shared" si="4"/>
        <v>331</v>
      </c>
      <c r="AE49" s="29">
        <f t="shared" si="5"/>
        <v>9.5459749728184842E-2</v>
      </c>
    </row>
    <row r="50" spans="1:31" x14ac:dyDescent="0.25">
      <c r="A50" s="2">
        <v>34339</v>
      </c>
      <c r="B50" s="5" t="s">
        <v>35</v>
      </c>
      <c r="C50" s="2">
        <v>34372</v>
      </c>
      <c r="D50" s="2">
        <v>34408</v>
      </c>
      <c r="E50" s="38">
        <f t="shared" si="0"/>
        <v>32</v>
      </c>
      <c r="F50" s="38">
        <f t="shared" si="1"/>
        <v>70</v>
      </c>
      <c r="G50" s="1">
        <v>127</v>
      </c>
      <c r="H50" s="43"/>
      <c r="I50" s="11">
        <v>18993</v>
      </c>
      <c r="J50" s="11">
        <v>21761</v>
      </c>
      <c r="K50" s="11">
        <v>5342</v>
      </c>
      <c r="L50" s="11">
        <v>17962</v>
      </c>
      <c r="M50" s="11">
        <v>17617</v>
      </c>
      <c r="N50" s="11">
        <v>20115</v>
      </c>
      <c r="O50" s="11">
        <v>5596</v>
      </c>
      <c r="P50" s="11">
        <v>16204</v>
      </c>
      <c r="Q50" s="12">
        <v>0.20699999999999999</v>
      </c>
      <c r="R50" s="9">
        <v>0.20699999999999999</v>
      </c>
      <c r="S50" s="6"/>
      <c r="U50" s="3">
        <v>73882</v>
      </c>
      <c r="V50" s="4" t="s">
        <v>67</v>
      </c>
      <c r="W50" s="5" t="s">
        <v>29</v>
      </c>
      <c r="X50" s="5" t="s">
        <v>30</v>
      </c>
      <c r="Y50" s="9">
        <v>0.20699999999999999</v>
      </c>
      <c r="Z50" s="6"/>
      <c r="AA50" s="5">
        <v>7</v>
      </c>
      <c r="AB50" s="5">
        <v>0</v>
      </c>
      <c r="AC50" s="5">
        <v>4</v>
      </c>
      <c r="AD50" s="23">
        <f t="shared" si="4"/>
        <v>4</v>
      </c>
      <c r="AE50" s="29">
        <f t="shared" si="5"/>
        <v>5.4140386020952334E-3</v>
      </c>
    </row>
    <row r="51" spans="1:31" x14ac:dyDescent="0.25">
      <c r="A51" s="2">
        <v>34361</v>
      </c>
      <c r="B51" s="5" t="s">
        <v>68</v>
      </c>
      <c r="C51" s="7">
        <v>34445</v>
      </c>
      <c r="D51" s="7">
        <v>34445</v>
      </c>
      <c r="E51" s="38">
        <f t="shared" si="0"/>
        <v>84</v>
      </c>
      <c r="F51" s="38">
        <f t="shared" si="1"/>
        <v>84</v>
      </c>
      <c r="G51" s="1">
        <v>85</v>
      </c>
      <c r="H51" s="43"/>
      <c r="I51" s="10">
        <v>9081</v>
      </c>
      <c r="J51" s="10">
        <v>11315</v>
      </c>
      <c r="K51" s="10">
        <v>2364</v>
      </c>
      <c r="L51" s="10">
        <v>7417</v>
      </c>
      <c r="M51" s="10">
        <v>13203</v>
      </c>
      <c r="N51" s="10">
        <v>15747</v>
      </c>
      <c r="O51" s="10">
        <v>3561</v>
      </c>
      <c r="P51" s="10">
        <v>11575</v>
      </c>
      <c r="Q51" s="13">
        <v>5.5E-2</v>
      </c>
      <c r="R51" s="9"/>
      <c r="S51" s="9">
        <v>5.5E-2</v>
      </c>
      <c r="U51" s="3">
        <v>17034</v>
      </c>
      <c r="V51" s="4"/>
      <c r="W51" s="5" t="s">
        <v>29</v>
      </c>
      <c r="X51" s="5" t="s">
        <v>69</v>
      </c>
      <c r="Y51" s="9"/>
      <c r="Z51" s="9">
        <v>5.5E-2</v>
      </c>
      <c r="AA51" s="5">
        <v>1</v>
      </c>
      <c r="AB51" s="5">
        <v>0</v>
      </c>
      <c r="AC51" s="5">
        <v>0</v>
      </c>
      <c r="AD51" s="23">
        <f t="shared" si="4"/>
        <v>0</v>
      </c>
      <c r="AE51" s="29">
        <f t="shared" si="5"/>
        <v>0</v>
      </c>
    </row>
    <row r="52" spans="1:31" x14ac:dyDescent="0.25">
      <c r="A52" s="2">
        <v>34403</v>
      </c>
      <c r="B52" s="5" t="s">
        <v>27</v>
      </c>
      <c r="C52" s="2">
        <v>34447</v>
      </c>
      <c r="D52" s="2">
        <v>34453</v>
      </c>
      <c r="E52" s="38">
        <f t="shared" si="0"/>
        <v>43</v>
      </c>
      <c r="F52" s="38">
        <f t="shared" si="1"/>
        <v>49</v>
      </c>
      <c r="G52" s="1">
        <v>45</v>
      </c>
      <c r="H52" s="43"/>
      <c r="I52" s="11">
        <v>8479</v>
      </c>
      <c r="J52" s="11">
        <v>10864</v>
      </c>
      <c r="K52" s="11">
        <v>1797</v>
      </c>
      <c r="L52" s="11">
        <v>8227</v>
      </c>
      <c r="M52" s="11">
        <v>11132</v>
      </c>
      <c r="N52" s="11">
        <v>13656</v>
      </c>
      <c r="O52" s="11">
        <v>3103</v>
      </c>
      <c r="P52" s="11">
        <v>9501</v>
      </c>
      <c r="Q52" s="12">
        <v>4.2000000000000003E-2</v>
      </c>
      <c r="R52" s="9"/>
      <c r="S52" s="9">
        <v>4.2000000000000003E-2</v>
      </c>
      <c r="U52" s="3">
        <v>111275</v>
      </c>
      <c r="V52" s="4"/>
      <c r="W52" s="5" t="s">
        <v>29</v>
      </c>
      <c r="X52" s="5" t="s">
        <v>31</v>
      </c>
      <c r="Y52" s="9"/>
      <c r="Z52" s="9">
        <v>4.2000000000000003E-2</v>
      </c>
      <c r="AA52" s="5">
        <v>5</v>
      </c>
      <c r="AB52" s="5">
        <v>0</v>
      </c>
      <c r="AC52" s="5">
        <v>0</v>
      </c>
      <c r="AD52" s="23">
        <f t="shared" si="4"/>
        <v>0</v>
      </c>
      <c r="AE52" s="29">
        <f t="shared" si="5"/>
        <v>0</v>
      </c>
    </row>
    <row r="53" spans="1:31" x14ac:dyDescent="0.25">
      <c r="A53" s="2">
        <v>34438</v>
      </c>
      <c r="B53" s="5" t="s">
        <v>70</v>
      </c>
      <c r="C53" s="2">
        <v>34448</v>
      </c>
      <c r="D53" s="2">
        <v>34462</v>
      </c>
      <c r="E53" s="38">
        <f t="shared" si="0"/>
        <v>10</v>
      </c>
      <c r="F53" s="38">
        <f t="shared" si="1"/>
        <v>24</v>
      </c>
      <c r="G53" s="1">
        <v>70</v>
      </c>
      <c r="H53" s="43"/>
      <c r="I53" s="11">
        <v>8239</v>
      </c>
      <c r="J53" s="11">
        <v>10745</v>
      </c>
      <c r="K53" s="11">
        <v>1656</v>
      </c>
      <c r="L53" s="11">
        <v>8505</v>
      </c>
      <c r="M53" s="11">
        <v>9838</v>
      </c>
      <c r="N53" s="11">
        <v>12381</v>
      </c>
      <c r="O53" s="11">
        <v>2604</v>
      </c>
      <c r="P53" s="11">
        <v>8712</v>
      </c>
      <c r="Q53" s="12">
        <v>0.128</v>
      </c>
      <c r="R53" s="9"/>
      <c r="S53" s="9">
        <v>0.128</v>
      </c>
      <c r="U53" s="3">
        <v>160805</v>
      </c>
      <c r="V53" s="4"/>
      <c r="W53" s="5" t="s">
        <v>29</v>
      </c>
      <c r="X53" s="5" t="s">
        <v>31</v>
      </c>
      <c r="Y53" s="9"/>
      <c r="Z53" s="9">
        <v>0.128</v>
      </c>
      <c r="AA53" s="5">
        <v>22</v>
      </c>
      <c r="AB53" s="5">
        <v>0</v>
      </c>
      <c r="AC53" s="5">
        <v>0</v>
      </c>
      <c r="AD53" s="23">
        <f t="shared" si="4"/>
        <v>0</v>
      </c>
      <c r="AE53" s="29">
        <f t="shared" si="5"/>
        <v>0</v>
      </c>
    </row>
    <row r="54" spans="1:31" x14ac:dyDescent="0.25">
      <c r="A54" s="2">
        <v>34648</v>
      </c>
      <c r="B54" s="5" t="s">
        <v>35</v>
      </c>
      <c r="C54" s="2">
        <v>34674</v>
      </c>
      <c r="D54" s="2">
        <v>34720</v>
      </c>
      <c r="E54" s="38">
        <f t="shared" si="0"/>
        <v>26</v>
      </c>
      <c r="F54" s="38">
        <f t="shared" si="1"/>
        <v>71</v>
      </c>
      <c r="G54" s="1">
        <v>120</v>
      </c>
      <c r="H54" s="43"/>
      <c r="I54" s="11">
        <v>42213</v>
      </c>
      <c r="J54" s="11">
        <v>78938</v>
      </c>
      <c r="K54" s="11">
        <v>11072</v>
      </c>
      <c r="L54" s="11">
        <v>71169</v>
      </c>
      <c r="M54" s="11">
        <v>28858</v>
      </c>
      <c r="N54" s="11">
        <v>48368</v>
      </c>
      <c r="O54" s="11">
        <v>8664</v>
      </c>
      <c r="P54" s="11">
        <v>50540</v>
      </c>
      <c r="Q54" s="12">
        <v>0.32100000000000001</v>
      </c>
      <c r="R54" s="9">
        <v>0.32100000000000001</v>
      </c>
      <c r="S54" s="6"/>
      <c r="U54" s="3">
        <v>61673</v>
      </c>
      <c r="V54" s="4" t="s">
        <v>71</v>
      </c>
      <c r="W54" s="5" t="s">
        <v>29</v>
      </c>
      <c r="X54" s="5" t="s">
        <v>30</v>
      </c>
      <c r="Y54" s="9">
        <v>0.32100000000000001</v>
      </c>
      <c r="Z54" s="6"/>
      <c r="AA54" s="5">
        <v>19</v>
      </c>
      <c r="AB54" s="5">
        <v>36</v>
      </c>
      <c r="AC54" s="5">
        <v>53</v>
      </c>
      <c r="AD54" s="23">
        <f t="shared" si="4"/>
        <v>89</v>
      </c>
      <c r="AE54" s="29">
        <f t="shared" si="5"/>
        <v>0.14430950334830475</v>
      </c>
    </row>
    <row r="55" spans="1:31" x14ac:dyDescent="0.25">
      <c r="A55" s="2">
        <v>34675</v>
      </c>
      <c r="B55" s="5" t="s">
        <v>35</v>
      </c>
      <c r="C55" s="2">
        <v>34690</v>
      </c>
      <c r="D55" s="2">
        <v>34724</v>
      </c>
      <c r="E55" s="38">
        <f t="shared" si="0"/>
        <v>15</v>
      </c>
      <c r="F55" s="38">
        <f t="shared" si="1"/>
        <v>48</v>
      </c>
      <c r="G55" s="1">
        <v>127</v>
      </c>
      <c r="H55" s="43"/>
      <c r="I55" s="11">
        <v>49639</v>
      </c>
      <c r="J55" s="11">
        <v>89897</v>
      </c>
      <c r="K55" s="11">
        <v>11342</v>
      </c>
      <c r="L55" s="11">
        <v>82715</v>
      </c>
      <c r="M55" s="11">
        <v>32963</v>
      </c>
      <c r="N55" s="11">
        <v>54282</v>
      </c>
      <c r="O55" s="11">
        <v>9082</v>
      </c>
      <c r="P55" s="11">
        <v>47017</v>
      </c>
      <c r="Q55" s="12">
        <v>0.47</v>
      </c>
      <c r="R55" s="9">
        <v>0.47</v>
      </c>
      <c r="S55" s="6"/>
      <c r="U55" s="3">
        <v>62356</v>
      </c>
      <c r="V55" s="4" t="s">
        <v>72</v>
      </c>
      <c r="W55" s="5" t="s">
        <v>29</v>
      </c>
      <c r="X55" s="5" t="s">
        <v>30</v>
      </c>
      <c r="Y55" s="9">
        <v>0.47</v>
      </c>
      <c r="Z55" s="6"/>
      <c r="AA55" s="5">
        <v>27</v>
      </c>
      <c r="AB55" s="5">
        <v>60</v>
      </c>
      <c r="AC55" s="5">
        <v>165</v>
      </c>
      <c r="AD55" s="23">
        <f t="shared" si="4"/>
        <v>225</v>
      </c>
      <c r="AE55" s="29">
        <f t="shared" si="5"/>
        <v>0.36083135544294054</v>
      </c>
    </row>
    <row r="56" spans="1:31" x14ac:dyDescent="0.25">
      <c r="A56" s="2">
        <v>34704</v>
      </c>
      <c r="B56" s="5" t="s">
        <v>35</v>
      </c>
      <c r="C56" s="2">
        <v>34710</v>
      </c>
      <c r="D56" s="2">
        <v>34796</v>
      </c>
      <c r="E56" s="38">
        <f t="shared" si="0"/>
        <v>6</v>
      </c>
      <c r="F56" s="38">
        <f t="shared" si="1"/>
        <v>92</v>
      </c>
      <c r="G56" s="1">
        <v>129</v>
      </c>
      <c r="H56" s="43"/>
      <c r="I56" s="11">
        <v>76548</v>
      </c>
      <c r="J56" s="11">
        <v>208785</v>
      </c>
      <c r="K56" s="11">
        <v>2079</v>
      </c>
      <c r="L56" s="11">
        <v>310987</v>
      </c>
      <c r="M56" s="11">
        <v>64480</v>
      </c>
      <c r="N56" s="11">
        <v>139024</v>
      </c>
      <c r="O56" s="11">
        <v>4850</v>
      </c>
      <c r="P56" s="11">
        <v>137221</v>
      </c>
      <c r="Q56" s="12">
        <v>0.63700000000000001</v>
      </c>
      <c r="R56" s="9"/>
      <c r="S56" s="9">
        <v>0.63700000000000001</v>
      </c>
      <c r="U56" s="3">
        <v>310253</v>
      </c>
      <c r="V56" s="4"/>
      <c r="W56" s="5" t="s">
        <v>29</v>
      </c>
      <c r="X56" s="5" t="s">
        <v>30</v>
      </c>
      <c r="Y56" s="9"/>
      <c r="Z56" s="9">
        <v>0.63700000000000001</v>
      </c>
      <c r="AA56" s="5">
        <v>112</v>
      </c>
      <c r="AB56" s="5">
        <v>144</v>
      </c>
      <c r="AC56" s="5">
        <v>608</v>
      </c>
      <c r="AD56" s="23">
        <f t="shared" si="4"/>
        <v>752</v>
      </c>
      <c r="AE56" s="29">
        <f t="shared" si="5"/>
        <v>0.24238282949721682</v>
      </c>
    </row>
    <row r="57" spans="1:31" x14ac:dyDescent="0.25">
      <c r="A57" s="2">
        <v>34710</v>
      </c>
      <c r="B57" s="5" t="s">
        <v>35</v>
      </c>
      <c r="C57" s="2">
        <v>34717</v>
      </c>
      <c r="D57" s="2">
        <v>34766</v>
      </c>
      <c r="E57" s="38">
        <f t="shared" si="0"/>
        <v>7</v>
      </c>
      <c r="F57" s="38">
        <f t="shared" si="1"/>
        <v>57</v>
      </c>
      <c r="G57" s="1">
        <v>114</v>
      </c>
      <c r="H57" s="43"/>
      <c r="I57" s="11">
        <v>51797</v>
      </c>
      <c r="J57" s="11">
        <v>66417</v>
      </c>
      <c r="K57" s="11">
        <v>7621</v>
      </c>
      <c r="L57" s="11">
        <v>60778</v>
      </c>
      <c r="M57" s="11">
        <v>62216</v>
      </c>
      <c r="N57" s="11">
        <v>99327</v>
      </c>
      <c r="O57" s="11">
        <v>9783</v>
      </c>
      <c r="P57" s="11">
        <v>93580</v>
      </c>
      <c r="Q57" s="12">
        <v>0.51400000000000001</v>
      </c>
      <c r="R57" s="9">
        <v>0.51400000000000001</v>
      </c>
      <c r="S57" s="6"/>
      <c r="U57" s="3">
        <v>62847</v>
      </c>
      <c r="V57" s="4" t="s">
        <v>73</v>
      </c>
      <c r="W57" s="5" t="s">
        <v>29</v>
      </c>
      <c r="X57" s="5" t="s">
        <v>30</v>
      </c>
      <c r="Y57" s="9">
        <v>0.51400000000000001</v>
      </c>
      <c r="Z57" s="6"/>
      <c r="AA57" s="5">
        <v>20</v>
      </c>
      <c r="AB57" s="5">
        <v>12</v>
      </c>
      <c r="AC57" s="5">
        <v>44</v>
      </c>
      <c r="AD57" s="23">
        <f t="shared" si="4"/>
        <v>56</v>
      </c>
      <c r="AE57" s="29">
        <f t="shared" si="5"/>
        <v>8.9105287444110295E-2</v>
      </c>
    </row>
    <row r="58" spans="1:31" x14ac:dyDescent="0.25">
      <c r="A58" s="2">
        <v>34725</v>
      </c>
      <c r="B58" s="5" t="s">
        <v>74</v>
      </c>
      <c r="C58" s="2">
        <v>34764</v>
      </c>
      <c r="D58" s="2">
        <v>34824</v>
      </c>
      <c r="E58" s="38">
        <f t="shared" si="0"/>
        <v>40</v>
      </c>
      <c r="F58" s="38">
        <f t="shared" si="1"/>
        <v>99</v>
      </c>
      <c r="G58" s="1">
        <v>80</v>
      </c>
      <c r="H58" s="43"/>
      <c r="I58" s="11">
        <v>63984</v>
      </c>
      <c r="J58" s="11">
        <v>101974</v>
      </c>
      <c r="K58" s="11">
        <v>3587</v>
      </c>
      <c r="L58" s="11">
        <v>97734</v>
      </c>
      <c r="M58" s="11">
        <v>70089</v>
      </c>
      <c r="N58" s="11">
        <v>155140</v>
      </c>
      <c r="O58" s="11">
        <v>2931</v>
      </c>
      <c r="P58" s="11">
        <v>154623</v>
      </c>
      <c r="Q58" s="12">
        <v>0.29399999999999998</v>
      </c>
      <c r="R58" s="9"/>
      <c r="S58" s="9">
        <v>0.29399999999999998</v>
      </c>
      <c r="U58" s="3">
        <v>41412</v>
      </c>
      <c r="V58" s="4"/>
      <c r="W58" s="5"/>
      <c r="X58" s="5" t="s">
        <v>69</v>
      </c>
      <c r="Y58" s="9"/>
      <c r="Z58" s="9">
        <v>0.29399999999999998</v>
      </c>
      <c r="AA58" s="5">
        <v>7</v>
      </c>
      <c r="AB58" s="5">
        <v>0</v>
      </c>
      <c r="AC58" s="5">
        <v>0</v>
      </c>
      <c r="AD58" s="23">
        <f t="shared" ref="AD58:AD61" si="6">SUM(AB58:AC58)</f>
        <v>0</v>
      </c>
      <c r="AE58" s="29">
        <f t="shared" ref="AE58:AE61" si="7">(AD58/U58)*100</f>
        <v>0</v>
      </c>
    </row>
    <row r="59" spans="1:31" x14ac:dyDescent="0.25">
      <c r="A59" s="2">
        <v>34768</v>
      </c>
      <c r="B59" s="5" t="s">
        <v>27</v>
      </c>
      <c r="C59" s="2">
        <v>34813</v>
      </c>
      <c r="D59" s="2">
        <v>34849</v>
      </c>
      <c r="E59" s="38">
        <f t="shared" si="0"/>
        <v>44</v>
      </c>
      <c r="F59" s="38">
        <f t="shared" si="1"/>
        <v>80</v>
      </c>
      <c r="G59" s="1">
        <v>49</v>
      </c>
      <c r="H59" s="43"/>
      <c r="I59" s="11">
        <v>63597</v>
      </c>
      <c r="J59" s="11">
        <v>104427</v>
      </c>
      <c r="K59" s="11">
        <v>4212</v>
      </c>
      <c r="L59" s="11">
        <v>98519</v>
      </c>
      <c r="M59" s="11">
        <v>62721</v>
      </c>
      <c r="N59" s="11">
        <v>100649</v>
      </c>
      <c r="O59" s="11">
        <v>3833</v>
      </c>
      <c r="P59" s="11">
        <v>95438</v>
      </c>
      <c r="Q59" s="12">
        <v>0.44900000000000001</v>
      </c>
      <c r="R59" s="9"/>
      <c r="S59" s="9">
        <v>0.44900000000000001</v>
      </c>
      <c r="U59" s="3">
        <v>92202</v>
      </c>
      <c r="V59" s="4"/>
      <c r="W59" s="5" t="s">
        <v>29</v>
      </c>
      <c r="X59" s="5" t="s">
        <v>31</v>
      </c>
      <c r="Y59" s="9"/>
      <c r="Z59" s="9">
        <v>0.44900000000000001</v>
      </c>
      <c r="AA59" s="5">
        <v>43</v>
      </c>
      <c r="AB59" s="5">
        <v>0</v>
      </c>
      <c r="AC59" s="5">
        <v>0</v>
      </c>
      <c r="AD59" s="23">
        <f t="shared" si="6"/>
        <v>0</v>
      </c>
      <c r="AE59" s="29">
        <f t="shared" si="7"/>
        <v>0</v>
      </c>
    </row>
    <row r="60" spans="1:31" x14ac:dyDescent="0.25">
      <c r="A60" s="2">
        <v>35012</v>
      </c>
      <c r="B60" s="5" t="s">
        <v>35</v>
      </c>
      <c r="C60" s="2">
        <v>35053</v>
      </c>
      <c r="D60" s="2">
        <v>35088</v>
      </c>
      <c r="E60" s="38">
        <f t="shared" si="0"/>
        <v>41</v>
      </c>
      <c r="F60" s="38">
        <f t="shared" si="1"/>
        <v>75</v>
      </c>
      <c r="G60" s="1">
        <v>73</v>
      </c>
      <c r="H60" s="43"/>
      <c r="I60" s="11">
        <v>25755</v>
      </c>
      <c r="J60" s="11">
        <v>193986</v>
      </c>
      <c r="K60" s="11">
        <v>8937</v>
      </c>
      <c r="L60" s="11">
        <v>22367</v>
      </c>
      <c r="M60" s="11">
        <v>24267</v>
      </c>
      <c r="N60" s="11">
        <v>28209</v>
      </c>
      <c r="O60" s="11">
        <v>6663</v>
      </c>
      <c r="P60" s="11">
        <v>23897</v>
      </c>
      <c r="Q60" s="12">
        <v>8.4000000000000005E-2</v>
      </c>
      <c r="R60" s="9"/>
      <c r="S60" s="9">
        <v>8.4000000000000005E-2</v>
      </c>
      <c r="U60" s="3">
        <v>124360</v>
      </c>
      <c r="V60" s="4"/>
      <c r="W60" s="5" t="s">
        <v>29</v>
      </c>
      <c r="X60" s="5" t="s">
        <v>30</v>
      </c>
      <c r="Y60" s="9"/>
      <c r="Z60" s="9">
        <v>8.4000000000000005E-2</v>
      </c>
      <c r="AA60" s="5">
        <v>5</v>
      </c>
      <c r="AB60" s="5">
        <v>0</v>
      </c>
      <c r="AC60" s="5">
        <v>33</v>
      </c>
      <c r="AD60" s="23">
        <f t="shared" si="6"/>
        <v>33</v>
      </c>
      <c r="AE60" s="29">
        <f t="shared" si="7"/>
        <v>2.6535863621743327E-2</v>
      </c>
    </row>
    <row r="61" spans="1:31" x14ac:dyDescent="0.25">
      <c r="A61" s="2">
        <v>35041</v>
      </c>
      <c r="B61" s="23" t="s">
        <v>35</v>
      </c>
      <c r="C61" s="2">
        <v>35053</v>
      </c>
      <c r="D61" s="2">
        <v>35096</v>
      </c>
      <c r="E61" s="38">
        <f t="shared" si="0"/>
        <v>12</v>
      </c>
      <c r="F61" s="38">
        <f t="shared" si="1"/>
        <v>53</v>
      </c>
      <c r="G61" s="1">
        <v>125</v>
      </c>
      <c r="H61" s="43"/>
      <c r="I61" s="11">
        <v>34010</v>
      </c>
      <c r="J61" s="11">
        <v>41346</v>
      </c>
      <c r="K61" s="11">
        <v>10052</v>
      </c>
      <c r="L61" s="11">
        <v>33889</v>
      </c>
      <c r="M61" s="11">
        <v>29792</v>
      </c>
      <c r="N61" s="11">
        <v>35450</v>
      </c>
      <c r="O61" s="11">
        <v>7273</v>
      </c>
      <c r="P61" s="11">
        <v>31510</v>
      </c>
      <c r="Q61" s="12">
        <v>0.28599999999999998</v>
      </c>
      <c r="R61" s="9"/>
      <c r="S61" s="9">
        <v>0.28599999999999998</v>
      </c>
      <c r="U61" s="3">
        <v>136817</v>
      </c>
      <c r="V61" s="4"/>
      <c r="W61" s="5" t="s">
        <v>29</v>
      </c>
      <c r="X61" s="5" t="s">
        <v>30</v>
      </c>
      <c r="Y61" s="9"/>
      <c r="Z61" s="9">
        <v>0.28599999999999998</v>
      </c>
      <c r="AA61" s="5">
        <v>23</v>
      </c>
      <c r="AB61" s="5">
        <v>60</v>
      </c>
      <c r="AC61" s="5">
        <v>62</v>
      </c>
      <c r="AD61" s="23">
        <f t="shared" si="6"/>
        <v>122</v>
      </c>
      <c r="AE61" s="29">
        <f t="shared" si="7"/>
        <v>8.9170205456924209E-2</v>
      </c>
    </row>
    <row r="62" spans="1:31" x14ac:dyDescent="0.25">
      <c r="A62" s="2">
        <v>35054</v>
      </c>
      <c r="B62" s="23" t="s">
        <v>68</v>
      </c>
      <c r="C62" s="7">
        <v>35150</v>
      </c>
      <c r="D62" s="7">
        <v>35150</v>
      </c>
      <c r="E62" s="38">
        <f t="shared" si="0"/>
        <v>95</v>
      </c>
      <c r="F62" s="38">
        <f t="shared" si="1"/>
        <v>95</v>
      </c>
      <c r="G62" s="1">
        <v>65</v>
      </c>
      <c r="H62" s="43"/>
      <c r="I62" s="10">
        <v>63168</v>
      </c>
      <c r="J62" s="10">
        <v>109090</v>
      </c>
      <c r="K62" s="10">
        <v>3329</v>
      </c>
      <c r="L62" s="10">
        <v>107133</v>
      </c>
      <c r="M62" s="10">
        <v>67003</v>
      </c>
      <c r="N62" s="10">
        <v>111048</v>
      </c>
      <c r="O62" s="10">
        <v>5315</v>
      </c>
      <c r="P62" s="10">
        <v>108546</v>
      </c>
      <c r="Q62" s="13">
        <v>1.9E-2</v>
      </c>
      <c r="R62" s="9"/>
      <c r="S62" s="9">
        <v>1.9E-2</v>
      </c>
      <c r="U62" s="3">
        <v>48154</v>
      </c>
      <c r="V62" s="4"/>
      <c r="W62" s="5" t="s">
        <v>29</v>
      </c>
      <c r="X62" s="5" t="s">
        <v>69</v>
      </c>
      <c r="Y62" s="9"/>
      <c r="Z62" s="9">
        <v>1.9E-2</v>
      </c>
      <c r="AA62" s="5">
        <v>1</v>
      </c>
      <c r="AB62" s="5">
        <v>0</v>
      </c>
      <c r="AC62" s="5">
        <v>0</v>
      </c>
      <c r="AD62" s="23">
        <f t="shared" ref="AD62:AD75" si="8">SUM(AB62:AC62)</f>
        <v>0</v>
      </c>
      <c r="AE62" s="29">
        <f t="shared" ref="AE62:AE75" si="9">(AD62/U62)*100</f>
        <v>0</v>
      </c>
    </row>
    <row r="63" spans="1:31" x14ac:dyDescent="0.25">
      <c r="A63" s="2">
        <v>35066</v>
      </c>
      <c r="B63" s="5" t="s">
        <v>35</v>
      </c>
      <c r="C63" s="2">
        <v>35075</v>
      </c>
      <c r="D63" s="2">
        <v>35150</v>
      </c>
      <c r="E63" s="38">
        <f t="shared" si="0"/>
        <v>9</v>
      </c>
      <c r="F63" s="38">
        <f t="shared" si="1"/>
        <v>84</v>
      </c>
      <c r="G63" s="1">
        <v>128</v>
      </c>
      <c r="H63" s="43"/>
      <c r="I63" s="10">
        <v>63168</v>
      </c>
      <c r="J63" s="10">
        <v>109090</v>
      </c>
      <c r="K63" s="10">
        <v>3329</v>
      </c>
      <c r="L63" s="10">
        <v>107133</v>
      </c>
      <c r="M63" s="10">
        <v>67003</v>
      </c>
      <c r="N63" s="10">
        <v>111048</v>
      </c>
      <c r="O63" s="10">
        <v>5315</v>
      </c>
      <c r="P63" s="10">
        <v>108546</v>
      </c>
      <c r="Q63" s="13">
        <v>0.66300000000000003</v>
      </c>
      <c r="R63" s="9"/>
      <c r="S63" s="9">
        <v>0.66300000000000003</v>
      </c>
      <c r="U63" s="3">
        <v>188833</v>
      </c>
      <c r="V63" s="4"/>
      <c r="W63" s="5" t="s">
        <v>29</v>
      </c>
      <c r="X63" s="5" t="s">
        <v>30</v>
      </c>
      <c r="Y63" s="9"/>
      <c r="Z63" s="9">
        <v>0.66300000000000003</v>
      </c>
      <c r="AA63" s="5">
        <v>88</v>
      </c>
      <c r="AB63" s="5">
        <v>180</v>
      </c>
      <c r="AC63" s="5">
        <v>819</v>
      </c>
      <c r="AD63" s="23">
        <f t="shared" si="8"/>
        <v>999</v>
      </c>
      <c r="AE63" s="29">
        <f t="shared" si="9"/>
        <v>0.52903888621162609</v>
      </c>
    </row>
    <row r="64" spans="1:31" x14ac:dyDescent="0.25">
      <c r="A64" s="2">
        <v>35067</v>
      </c>
      <c r="B64" s="23" t="s">
        <v>35</v>
      </c>
      <c r="C64" s="2">
        <v>35078</v>
      </c>
      <c r="D64" s="2">
        <v>35145</v>
      </c>
      <c r="E64" s="38">
        <f t="shared" si="0"/>
        <v>11</v>
      </c>
      <c r="F64" s="38">
        <f t="shared" si="1"/>
        <v>78</v>
      </c>
      <c r="G64" s="1">
        <v>128</v>
      </c>
      <c r="H64" s="43"/>
      <c r="I64" s="11">
        <v>69952</v>
      </c>
      <c r="J64" s="11">
        <v>128378</v>
      </c>
      <c r="K64" s="11">
        <v>3788</v>
      </c>
      <c r="L64" s="11">
        <v>127541</v>
      </c>
      <c r="M64" s="11">
        <v>67311</v>
      </c>
      <c r="N64" s="11">
        <v>110501</v>
      </c>
      <c r="O64" s="11">
        <v>5979</v>
      </c>
      <c r="P64" s="11">
        <v>107900</v>
      </c>
      <c r="Q64" s="12">
        <v>0.56399999999999995</v>
      </c>
      <c r="R64" s="9"/>
      <c r="S64" s="9">
        <v>0.56399999999999995</v>
      </c>
      <c r="U64" s="3">
        <v>195694</v>
      </c>
      <c r="V64" s="4"/>
      <c r="W64" s="5" t="s">
        <v>29</v>
      </c>
      <c r="X64" s="5" t="s">
        <v>30</v>
      </c>
      <c r="Y64" s="9"/>
      <c r="Z64" s="9">
        <v>0.56399999999999995</v>
      </c>
      <c r="AA64" s="5">
        <v>79</v>
      </c>
      <c r="AB64" s="5">
        <v>156</v>
      </c>
      <c r="AC64" s="5">
        <v>605</v>
      </c>
      <c r="AD64" s="23">
        <f t="shared" si="8"/>
        <v>761</v>
      </c>
      <c r="AE64" s="29">
        <f t="shared" si="9"/>
        <v>0.3888724232730692</v>
      </c>
    </row>
    <row r="65" spans="1:31" x14ac:dyDescent="0.25">
      <c r="A65" s="2">
        <v>35074</v>
      </c>
      <c r="B65" s="5" t="s">
        <v>35</v>
      </c>
      <c r="C65" s="2">
        <v>35083</v>
      </c>
      <c r="D65" s="2">
        <v>35149</v>
      </c>
      <c r="E65" s="38">
        <f t="shared" si="0"/>
        <v>9</v>
      </c>
      <c r="F65" s="38">
        <f t="shared" si="1"/>
        <v>75</v>
      </c>
      <c r="G65" s="1">
        <v>121</v>
      </c>
      <c r="H65" s="43"/>
      <c r="I65" s="11">
        <v>64671</v>
      </c>
      <c r="J65" s="11">
        <v>113793</v>
      </c>
      <c r="K65" s="11">
        <v>3337</v>
      </c>
      <c r="L65" s="11">
        <v>112193</v>
      </c>
      <c r="M65" s="11">
        <v>67174</v>
      </c>
      <c r="N65" s="11">
        <v>111160</v>
      </c>
      <c r="O65" s="11">
        <v>5436</v>
      </c>
      <c r="P65" s="11">
        <v>108678</v>
      </c>
      <c r="Q65" s="12">
        <v>0.42399999999999999</v>
      </c>
      <c r="R65" s="9"/>
      <c r="S65" s="9">
        <v>0.42399999999999999</v>
      </c>
      <c r="U65" s="3">
        <v>131741</v>
      </c>
      <c r="V65" s="4"/>
      <c r="W65" s="5" t="s">
        <v>29</v>
      </c>
      <c r="X65" s="5" t="s">
        <v>30</v>
      </c>
      <c r="Y65" s="9"/>
      <c r="Z65" s="9">
        <v>0.42399999999999999</v>
      </c>
      <c r="AA65" s="5">
        <v>37</v>
      </c>
      <c r="AB65" s="5">
        <v>108</v>
      </c>
      <c r="AC65" s="5">
        <v>160</v>
      </c>
      <c r="AD65" s="23">
        <f t="shared" si="8"/>
        <v>268</v>
      </c>
      <c r="AE65" s="29">
        <f t="shared" si="9"/>
        <v>0.20342945628164352</v>
      </c>
    </row>
    <row r="66" spans="1:31" x14ac:dyDescent="0.25">
      <c r="A66" s="2">
        <v>35138</v>
      </c>
      <c r="B66" s="5" t="s">
        <v>35</v>
      </c>
      <c r="C66" s="2">
        <v>35153</v>
      </c>
      <c r="D66" s="2">
        <v>35211</v>
      </c>
      <c r="E66" s="38">
        <f t="shared" si="0"/>
        <v>15</v>
      </c>
      <c r="F66" s="38">
        <f t="shared" si="1"/>
        <v>72</v>
      </c>
      <c r="G66" s="1">
        <v>65</v>
      </c>
      <c r="H66" s="43"/>
      <c r="I66" s="11">
        <v>37535</v>
      </c>
      <c r="J66" s="11">
        <v>48932</v>
      </c>
      <c r="K66" s="11">
        <v>3285</v>
      </c>
      <c r="L66" s="11">
        <v>44665</v>
      </c>
      <c r="M66" s="11">
        <v>37218</v>
      </c>
      <c r="N66" s="11">
        <v>49447</v>
      </c>
      <c r="O66" s="11">
        <v>4050</v>
      </c>
      <c r="P66" s="11">
        <v>44201</v>
      </c>
      <c r="Q66" s="9">
        <v>0.24099999999999999</v>
      </c>
      <c r="R66" s="9">
        <v>0.24099999999999999</v>
      </c>
      <c r="S66" s="6"/>
      <c r="U66" s="3">
        <v>295384</v>
      </c>
      <c r="V66" s="4" t="s">
        <v>75</v>
      </c>
      <c r="W66" s="5" t="s">
        <v>29</v>
      </c>
      <c r="X66" s="5" t="s">
        <v>31</v>
      </c>
      <c r="Y66" s="9">
        <v>0.24099999999999999</v>
      </c>
      <c r="Z66" s="6"/>
      <c r="AA66" s="5">
        <v>62</v>
      </c>
      <c r="AB66" s="5">
        <v>0</v>
      </c>
      <c r="AC66" s="5">
        <v>4</v>
      </c>
      <c r="AD66" s="23">
        <f t="shared" si="8"/>
        <v>4</v>
      </c>
      <c r="AE66" s="29">
        <f t="shared" si="9"/>
        <v>1.3541694878530996E-3</v>
      </c>
    </row>
    <row r="67" spans="1:31" x14ac:dyDescent="0.25">
      <c r="A67" s="2">
        <v>35153</v>
      </c>
      <c r="B67" s="5" t="s">
        <v>35</v>
      </c>
      <c r="C67" s="7">
        <v>35163</v>
      </c>
      <c r="D67" s="7">
        <v>35212</v>
      </c>
      <c r="E67" s="38">
        <f t="shared" si="0"/>
        <v>9</v>
      </c>
      <c r="F67" s="38">
        <f t="shared" si="1"/>
        <v>58</v>
      </c>
      <c r="G67" s="1">
        <v>68</v>
      </c>
      <c r="H67" s="43"/>
      <c r="I67" s="10">
        <v>38323</v>
      </c>
      <c r="J67" s="10">
        <v>49847</v>
      </c>
      <c r="K67" s="10">
        <v>3565</v>
      </c>
      <c r="L67" s="10">
        <v>45272</v>
      </c>
      <c r="M67" s="10">
        <v>37521</v>
      </c>
      <c r="N67" s="10">
        <v>49669</v>
      </c>
      <c r="O67" s="10">
        <v>4156</v>
      </c>
      <c r="P67" s="10">
        <v>44296</v>
      </c>
      <c r="Q67" s="8">
        <v>0.30599999999999999</v>
      </c>
      <c r="R67" s="8">
        <v>0.30599999999999999</v>
      </c>
      <c r="S67" s="6"/>
      <c r="U67" s="3">
        <v>308443</v>
      </c>
      <c r="V67" s="4" t="s">
        <v>76</v>
      </c>
      <c r="W67" s="5" t="s">
        <v>29</v>
      </c>
      <c r="X67" s="5" t="s">
        <v>31</v>
      </c>
      <c r="Y67" s="8">
        <v>0.30599999999999999</v>
      </c>
      <c r="Z67" s="6"/>
      <c r="AA67" s="5">
        <v>90</v>
      </c>
      <c r="AB67" s="5">
        <v>0</v>
      </c>
      <c r="AC67" s="5">
        <v>0</v>
      </c>
      <c r="AD67" s="23">
        <f t="shared" si="8"/>
        <v>0</v>
      </c>
      <c r="AE67" s="29">
        <f t="shared" si="9"/>
        <v>0</v>
      </c>
    </row>
    <row r="68" spans="1:31" x14ac:dyDescent="0.25">
      <c r="A68" s="2">
        <v>35178</v>
      </c>
      <c r="B68" s="5" t="s">
        <v>35</v>
      </c>
      <c r="C68" s="7">
        <v>35186</v>
      </c>
      <c r="D68" s="7">
        <v>35213</v>
      </c>
      <c r="E68" s="38">
        <f t="shared" ref="E68:E119" si="10">DAYS360(A68,C68)</f>
        <v>8</v>
      </c>
      <c r="F68" s="38">
        <f t="shared" ref="F68:F119" si="11">DAYS360(A68,D68)</f>
        <v>35</v>
      </c>
      <c r="G68" s="1">
        <v>80</v>
      </c>
      <c r="H68" s="43"/>
      <c r="I68" s="10">
        <v>38926</v>
      </c>
      <c r="J68" s="10">
        <v>50552</v>
      </c>
      <c r="K68" s="10">
        <v>3845</v>
      </c>
      <c r="L68" s="10">
        <v>45666</v>
      </c>
      <c r="M68" s="10">
        <v>37744</v>
      </c>
      <c r="N68" s="10">
        <v>49799</v>
      </c>
      <c r="O68" s="10">
        <v>4231</v>
      </c>
      <c r="P68" s="10">
        <v>44329</v>
      </c>
      <c r="Q68" s="8">
        <v>0.44</v>
      </c>
      <c r="R68" s="8">
        <v>0.44</v>
      </c>
      <c r="S68" s="6"/>
      <c r="U68" s="3">
        <v>268960</v>
      </c>
      <c r="V68" s="4" t="s">
        <v>77</v>
      </c>
      <c r="W68" s="5" t="s">
        <v>29</v>
      </c>
      <c r="X68" s="5" t="s">
        <v>31</v>
      </c>
      <c r="Y68" s="8">
        <v>0.44</v>
      </c>
      <c r="Z68" s="6"/>
      <c r="AA68" s="5">
        <v>125</v>
      </c>
      <c r="AB68" s="5">
        <v>0</v>
      </c>
      <c r="AC68" s="5">
        <v>0</v>
      </c>
      <c r="AD68" s="23">
        <f t="shared" si="8"/>
        <v>0</v>
      </c>
      <c r="AE68" s="29">
        <f t="shared" si="9"/>
        <v>0</v>
      </c>
    </row>
    <row r="69" spans="1:31" x14ac:dyDescent="0.25">
      <c r="A69" s="2">
        <v>35376</v>
      </c>
      <c r="B69" s="5" t="s">
        <v>35</v>
      </c>
      <c r="C69" s="2">
        <v>35394</v>
      </c>
      <c r="D69" s="2">
        <v>35480</v>
      </c>
      <c r="E69" s="38">
        <f t="shared" si="10"/>
        <v>18</v>
      </c>
      <c r="F69" s="38">
        <f t="shared" si="11"/>
        <v>102</v>
      </c>
      <c r="G69" s="1">
        <v>198</v>
      </c>
      <c r="H69" s="43"/>
      <c r="I69" s="11">
        <v>75084</v>
      </c>
      <c r="J69" s="11">
        <v>170351</v>
      </c>
      <c r="K69" s="11">
        <v>1733</v>
      </c>
      <c r="L69" s="11">
        <v>171087</v>
      </c>
      <c r="M69" s="11">
        <v>78428</v>
      </c>
      <c r="N69" s="11">
        <v>199379</v>
      </c>
      <c r="O69" s="11">
        <v>2588</v>
      </c>
      <c r="P69" s="11">
        <v>198883</v>
      </c>
      <c r="Q69" s="12">
        <v>0.26800000000000002</v>
      </c>
      <c r="R69" s="9"/>
      <c r="S69" s="9">
        <v>0.26800000000000002</v>
      </c>
      <c r="U69" s="3">
        <v>121056</v>
      </c>
      <c r="V69" s="4"/>
      <c r="W69" s="5" t="s">
        <v>29</v>
      </c>
      <c r="X69" s="5" t="s">
        <v>30</v>
      </c>
      <c r="Y69" s="9"/>
      <c r="Z69" s="9">
        <v>0.26800000000000002</v>
      </c>
      <c r="AA69" s="5">
        <v>20</v>
      </c>
      <c r="AB69" s="5">
        <v>0</v>
      </c>
      <c r="AC69" s="5">
        <v>0</v>
      </c>
      <c r="AD69" s="23">
        <f t="shared" si="8"/>
        <v>0</v>
      </c>
      <c r="AE69" s="29">
        <f t="shared" si="9"/>
        <v>0</v>
      </c>
    </row>
    <row r="70" spans="1:31" x14ac:dyDescent="0.25">
      <c r="A70" s="2">
        <v>35409</v>
      </c>
      <c r="B70" s="5" t="s">
        <v>35</v>
      </c>
      <c r="C70" s="2">
        <v>35414</v>
      </c>
      <c r="D70" s="2">
        <v>35496</v>
      </c>
      <c r="E70" s="38">
        <f t="shared" si="10"/>
        <v>5</v>
      </c>
      <c r="F70" s="38">
        <f t="shared" si="11"/>
        <v>87</v>
      </c>
      <c r="G70" s="1">
        <v>132</v>
      </c>
      <c r="H70" s="43"/>
      <c r="I70" s="11">
        <v>49071</v>
      </c>
      <c r="J70" s="11">
        <v>98741</v>
      </c>
      <c r="K70" s="11">
        <v>2917</v>
      </c>
      <c r="L70" s="11">
        <v>95952</v>
      </c>
      <c r="M70" s="11">
        <v>65970</v>
      </c>
      <c r="N70" s="11">
        <v>156378</v>
      </c>
      <c r="O70" s="11">
        <v>2566</v>
      </c>
      <c r="P70" s="11">
        <v>154394</v>
      </c>
      <c r="Q70" s="12">
        <v>0.52200000000000002</v>
      </c>
      <c r="R70" s="9"/>
      <c r="S70" s="9">
        <v>0.52200000000000002</v>
      </c>
      <c r="U70" s="3">
        <v>118059</v>
      </c>
      <c r="V70" s="4"/>
      <c r="W70" s="5" t="s">
        <v>29</v>
      </c>
      <c r="X70" s="5" t="s">
        <v>30</v>
      </c>
      <c r="Y70" s="9"/>
      <c r="Z70" s="9">
        <v>0.52200000000000002</v>
      </c>
      <c r="AA70" s="5">
        <v>35</v>
      </c>
      <c r="AB70" s="5">
        <v>0</v>
      </c>
      <c r="AC70" s="5">
        <v>0</v>
      </c>
      <c r="AD70" s="23">
        <f t="shared" si="8"/>
        <v>0</v>
      </c>
      <c r="AE70" s="29">
        <f t="shared" si="9"/>
        <v>0</v>
      </c>
    </row>
    <row r="71" spans="1:31" x14ac:dyDescent="0.25">
      <c r="A71" s="2">
        <v>35439</v>
      </c>
      <c r="B71" s="5" t="s">
        <v>35</v>
      </c>
      <c r="C71" s="2">
        <v>35445</v>
      </c>
      <c r="D71" s="2">
        <v>35524</v>
      </c>
      <c r="E71" s="38">
        <f t="shared" si="10"/>
        <v>6</v>
      </c>
      <c r="F71" s="38">
        <f t="shared" si="11"/>
        <v>85</v>
      </c>
      <c r="G71" s="1">
        <v>119</v>
      </c>
      <c r="H71" s="43"/>
      <c r="I71" s="11">
        <v>22100</v>
      </c>
      <c r="J71" s="11">
        <v>34852</v>
      </c>
      <c r="K71" s="11">
        <v>4104</v>
      </c>
      <c r="L71" s="11">
        <v>26948</v>
      </c>
      <c r="M71" s="11">
        <v>37254</v>
      </c>
      <c r="N71" s="11">
        <v>71139</v>
      </c>
      <c r="O71" s="11">
        <v>4906</v>
      </c>
      <c r="P71" s="11">
        <v>65815</v>
      </c>
      <c r="Q71" s="12">
        <v>0.39</v>
      </c>
      <c r="R71" s="9"/>
      <c r="S71" s="9">
        <v>0.39</v>
      </c>
      <c r="U71" s="3">
        <v>121231</v>
      </c>
      <c r="V71" s="4"/>
      <c r="W71" s="5" t="s">
        <v>29</v>
      </c>
      <c r="X71" s="5" t="s">
        <v>30</v>
      </c>
      <c r="Y71" s="9"/>
      <c r="Z71" s="9">
        <v>0.39</v>
      </c>
      <c r="AA71" s="5">
        <v>28</v>
      </c>
      <c r="AB71" s="5">
        <v>0</v>
      </c>
      <c r="AC71" s="5">
        <v>0</v>
      </c>
      <c r="AD71" s="23">
        <f t="shared" si="8"/>
        <v>0</v>
      </c>
      <c r="AE71" s="29">
        <f t="shared" si="9"/>
        <v>0</v>
      </c>
    </row>
    <row r="72" spans="1:31" x14ac:dyDescent="0.25">
      <c r="A72" s="2">
        <v>35446</v>
      </c>
      <c r="B72" s="5" t="s">
        <v>35</v>
      </c>
      <c r="C72" s="2">
        <v>35451</v>
      </c>
      <c r="D72" s="2">
        <v>35530</v>
      </c>
      <c r="E72" s="38">
        <f t="shared" si="10"/>
        <v>5</v>
      </c>
      <c r="F72" s="38">
        <f t="shared" si="11"/>
        <v>84</v>
      </c>
      <c r="G72" s="1">
        <v>135</v>
      </c>
      <c r="H72" s="43"/>
      <c r="I72" s="11">
        <v>19606</v>
      </c>
      <c r="J72" s="11">
        <v>28606</v>
      </c>
      <c r="K72" s="11">
        <v>7447</v>
      </c>
      <c r="L72" s="11">
        <v>19847</v>
      </c>
      <c r="M72" s="11">
        <v>31125</v>
      </c>
      <c r="N72" s="11">
        <v>56290</v>
      </c>
      <c r="O72" s="11">
        <v>5503</v>
      </c>
      <c r="P72" s="11">
        <v>50238</v>
      </c>
      <c r="Q72" s="12">
        <v>0.433</v>
      </c>
      <c r="R72" s="9"/>
      <c r="S72" s="9">
        <v>0.433</v>
      </c>
      <c r="U72" s="3">
        <v>325930</v>
      </c>
      <c r="V72" s="4"/>
      <c r="W72" s="5" t="s">
        <v>29</v>
      </c>
      <c r="X72" s="5" t="s">
        <v>30</v>
      </c>
      <c r="Y72" s="9"/>
      <c r="Z72" s="9">
        <v>0.433</v>
      </c>
      <c r="AA72" s="5">
        <v>78</v>
      </c>
      <c r="AB72" s="5">
        <v>0</v>
      </c>
      <c r="AC72" s="5">
        <v>7</v>
      </c>
      <c r="AD72" s="23">
        <f t="shared" si="8"/>
        <v>7</v>
      </c>
      <c r="AE72" s="29">
        <f t="shared" si="9"/>
        <v>2.1477004264719417E-3</v>
      </c>
    </row>
    <row r="73" spans="1:31" x14ac:dyDescent="0.25">
      <c r="A73" s="2">
        <v>35447</v>
      </c>
      <c r="B73" s="5" t="s">
        <v>35</v>
      </c>
      <c r="C73" s="2">
        <v>35452</v>
      </c>
      <c r="D73" s="2">
        <v>35520</v>
      </c>
      <c r="E73" s="38">
        <f t="shared" si="10"/>
        <v>5</v>
      </c>
      <c r="F73" s="38">
        <f t="shared" si="11"/>
        <v>74</v>
      </c>
      <c r="G73" s="1">
        <v>132</v>
      </c>
      <c r="H73" s="43"/>
      <c r="I73" s="11">
        <v>24468</v>
      </c>
      <c r="J73" s="11">
        <v>40858</v>
      </c>
      <c r="K73" s="11">
        <v>6921</v>
      </c>
      <c r="L73" s="11">
        <v>33699</v>
      </c>
      <c r="M73" s="11">
        <v>41628</v>
      </c>
      <c r="N73" s="11">
        <v>84501</v>
      </c>
      <c r="O73" s="11">
        <v>4611</v>
      </c>
      <c r="P73" s="11">
        <v>79680</v>
      </c>
      <c r="Q73" s="12">
        <v>0.435</v>
      </c>
      <c r="R73" s="9"/>
      <c r="S73" s="9">
        <v>0.435</v>
      </c>
      <c r="U73" s="3">
        <v>175757</v>
      </c>
      <c r="V73" s="4"/>
      <c r="W73" s="5" t="s">
        <v>29</v>
      </c>
      <c r="X73" s="5" t="s">
        <v>30</v>
      </c>
      <c r="Y73" s="9"/>
      <c r="Z73" s="9">
        <v>0.435</v>
      </c>
      <c r="AA73" s="5">
        <v>42</v>
      </c>
      <c r="AB73" s="5">
        <v>0</v>
      </c>
      <c r="AC73" s="5">
        <v>0</v>
      </c>
      <c r="AD73" s="23">
        <f t="shared" si="8"/>
        <v>0</v>
      </c>
      <c r="AE73" s="29">
        <f t="shared" si="9"/>
        <v>0</v>
      </c>
    </row>
    <row r="74" spans="1:31" x14ac:dyDescent="0.25">
      <c r="A74" s="2">
        <v>35521</v>
      </c>
      <c r="B74" s="5" t="s">
        <v>35</v>
      </c>
      <c r="C74" s="2">
        <v>35535</v>
      </c>
      <c r="D74" s="2">
        <v>35557</v>
      </c>
      <c r="E74" s="38">
        <f t="shared" si="10"/>
        <v>14</v>
      </c>
      <c r="F74" s="38">
        <f t="shared" si="11"/>
        <v>36</v>
      </c>
      <c r="G74" s="1">
        <v>71</v>
      </c>
      <c r="H74" s="43"/>
      <c r="I74" s="11">
        <v>12116</v>
      </c>
      <c r="J74" s="11">
        <v>19137</v>
      </c>
      <c r="K74" s="11">
        <v>3598</v>
      </c>
      <c r="L74" s="11">
        <v>13806</v>
      </c>
      <c r="M74" s="11">
        <v>16420</v>
      </c>
      <c r="N74" s="11">
        <v>25274</v>
      </c>
      <c r="O74" s="11">
        <v>5469</v>
      </c>
      <c r="P74" s="11">
        <v>18410</v>
      </c>
      <c r="Q74" s="12">
        <v>0.17100000000000001</v>
      </c>
      <c r="R74" s="9"/>
      <c r="S74" s="9">
        <v>0.17100000000000001</v>
      </c>
      <c r="U74" s="3">
        <v>288499</v>
      </c>
      <c r="V74" s="4"/>
      <c r="W74" s="5" t="s">
        <v>29</v>
      </c>
      <c r="X74" s="5" t="s">
        <v>31</v>
      </c>
      <c r="Y74" s="9"/>
      <c r="Z74" s="9">
        <v>0.17100000000000001</v>
      </c>
      <c r="AA74" s="5">
        <v>52</v>
      </c>
      <c r="AB74" s="5">
        <v>0</v>
      </c>
      <c r="AC74" s="5">
        <v>3</v>
      </c>
      <c r="AD74" s="23">
        <f t="shared" si="8"/>
        <v>3</v>
      </c>
      <c r="AE74" s="29">
        <f t="shared" si="9"/>
        <v>1.0398649562043543E-3</v>
      </c>
    </row>
    <row r="75" spans="1:31" x14ac:dyDescent="0.25">
      <c r="A75" s="2">
        <v>35529</v>
      </c>
      <c r="B75" s="5" t="s">
        <v>35</v>
      </c>
      <c r="C75" s="2">
        <v>35541</v>
      </c>
      <c r="D75" s="2">
        <v>35558</v>
      </c>
      <c r="E75" s="38">
        <f t="shared" si="10"/>
        <v>12</v>
      </c>
      <c r="F75" s="38">
        <f t="shared" si="11"/>
        <v>29</v>
      </c>
      <c r="G75" s="1">
        <v>69</v>
      </c>
      <c r="H75" s="43"/>
      <c r="I75" s="11">
        <v>11948</v>
      </c>
      <c r="J75" s="11">
        <v>19024</v>
      </c>
      <c r="K75" s="11">
        <v>3434</v>
      </c>
      <c r="L75" s="11">
        <v>13844</v>
      </c>
      <c r="M75" s="11">
        <v>16160</v>
      </c>
      <c r="N75" s="11">
        <v>24752</v>
      </c>
      <c r="O75" s="11">
        <v>5395</v>
      </c>
      <c r="P75" s="11">
        <v>17907</v>
      </c>
      <c r="Q75" s="12">
        <v>0.107</v>
      </c>
      <c r="R75" s="9"/>
      <c r="S75" s="9">
        <v>0.107</v>
      </c>
      <c r="U75" s="3">
        <v>97229</v>
      </c>
      <c r="V75" s="4"/>
      <c r="W75" s="5" t="s">
        <v>29</v>
      </c>
      <c r="X75" s="5" t="s">
        <v>31</v>
      </c>
      <c r="Y75" s="9"/>
      <c r="Z75" s="9">
        <v>0.107</v>
      </c>
      <c r="AA75" s="5">
        <v>11</v>
      </c>
      <c r="AB75" s="5">
        <v>0</v>
      </c>
      <c r="AC75" s="5">
        <v>0</v>
      </c>
      <c r="AD75" s="23">
        <f t="shared" si="8"/>
        <v>0</v>
      </c>
      <c r="AE75" s="29">
        <f t="shared" si="9"/>
        <v>0</v>
      </c>
    </row>
    <row r="76" spans="1:31" x14ac:dyDescent="0.25">
      <c r="A76" s="2">
        <v>35535</v>
      </c>
      <c r="B76" s="5" t="s">
        <v>35</v>
      </c>
      <c r="C76" s="2">
        <v>35545</v>
      </c>
      <c r="D76" s="2">
        <v>35568</v>
      </c>
      <c r="E76" s="38">
        <f t="shared" si="10"/>
        <v>10</v>
      </c>
      <c r="F76" s="38">
        <f t="shared" si="11"/>
        <v>33</v>
      </c>
      <c r="G76" s="1">
        <v>73</v>
      </c>
      <c r="H76" s="43"/>
      <c r="I76" s="11">
        <v>11195</v>
      </c>
      <c r="J76" s="11">
        <v>40670</v>
      </c>
      <c r="K76" s="11">
        <v>2373</v>
      </c>
      <c r="L76" s="11">
        <v>14495</v>
      </c>
      <c r="M76" s="11">
        <v>14213</v>
      </c>
      <c r="N76" s="11">
        <v>21495</v>
      </c>
      <c r="O76" s="11">
        <v>4558</v>
      </c>
      <c r="P76" s="11">
        <v>15186</v>
      </c>
      <c r="Q76" s="12">
        <v>0.217</v>
      </c>
      <c r="R76" s="9"/>
      <c r="S76" s="9">
        <v>0.217</v>
      </c>
      <c r="U76" s="3">
        <v>236541</v>
      </c>
      <c r="V76" s="4"/>
      <c r="W76" s="5" t="s">
        <v>29</v>
      </c>
      <c r="X76" s="5" t="s">
        <v>31</v>
      </c>
      <c r="Y76" s="9"/>
      <c r="Z76" s="9">
        <v>0.217</v>
      </c>
      <c r="AA76" s="5">
        <v>54</v>
      </c>
      <c r="AB76" s="5">
        <v>0</v>
      </c>
      <c r="AC76" s="5">
        <v>0</v>
      </c>
      <c r="AD76" s="23">
        <f t="shared" ref="AD76:AD89" si="12">SUM(AB76:AC76)</f>
        <v>0</v>
      </c>
      <c r="AE76" s="29">
        <f t="shared" ref="AE76:AE89" si="13">(AD76/U76)*100</f>
        <v>0</v>
      </c>
    </row>
    <row r="77" spans="1:31" x14ac:dyDescent="0.25">
      <c r="A77" s="2">
        <v>35536</v>
      </c>
      <c r="B77" s="5" t="s">
        <v>35</v>
      </c>
      <c r="C77" s="2">
        <v>35548</v>
      </c>
      <c r="D77" s="2">
        <v>35574</v>
      </c>
      <c r="E77" s="38">
        <f t="shared" si="10"/>
        <v>12</v>
      </c>
      <c r="F77" s="38">
        <f t="shared" si="11"/>
        <v>38</v>
      </c>
      <c r="G77" s="1">
        <v>62</v>
      </c>
      <c r="H77" s="43"/>
      <c r="I77" s="11">
        <v>10847</v>
      </c>
      <c r="J77" s="11">
        <v>17872</v>
      </c>
      <c r="K77" s="11">
        <v>2170</v>
      </c>
      <c r="L77" s="11">
        <v>13390</v>
      </c>
      <c r="M77" s="11">
        <v>13021</v>
      </c>
      <c r="N77" s="11">
        <v>19914</v>
      </c>
      <c r="O77" s="11">
        <v>4468</v>
      </c>
      <c r="P77" s="11">
        <v>14062</v>
      </c>
      <c r="Q77" s="12">
        <v>0.08</v>
      </c>
      <c r="R77" s="9"/>
      <c r="S77" s="9">
        <v>0.08</v>
      </c>
      <c r="U77" s="3">
        <v>207496</v>
      </c>
      <c r="V77" s="4"/>
      <c r="W77" s="5" t="s">
        <v>29</v>
      </c>
      <c r="X77" s="5" t="s">
        <v>31</v>
      </c>
      <c r="Y77" s="9"/>
      <c r="Z77" s="9">
        <v>0.08</v>
      </c>
      <c r="AA77" s="5">
        <v>17</v>
      </c>
      <c r="AB77" s="5">
        <v>0</v>
      </c>
      <c r="AC77" s="5">
        <v>0</v>
      </c>
      <c r="AD77" s="23">
        <f t="shared" si="12"/>
        <v>0</v>
      </c>
      <c r="AE77" s="29">
        <f t="shared" si="13"/>
        <v>0</v>
      </c>
    </row>
    <row r="78" spans="1:31" x14ac:dyDescent="0.25">
      <c r="A78" s="2">
        <v>35556</v>
      </c>
      <c r="B78" s="5" t="s">
        <v>35</v>
      </c>
      <c r="C78" s="2">
        <v>35566</v>
      </c>
      <c r="D78" s="2">
        <v>35585</v>
      </c>
      <c r="E78" s="38">
        <f t="shared" si="10"/>
        <v>10</v>
      </c>
      <c r="F78" s="38">
        <f t="shared" si="11"/>
        <v>28</v>
      </c>
      <c r="G78" s="1">
        <v>72</v>
      </c>
      <c r="H78" s="43"/>
      <c r="I78" s="11">
        <v>11744</v>
      </c>
      <c r="J78" s="11">
        <v>17702</v>
      </c>
      <c r="K78" s="11">
        <v>3616</v>
      </c>
      <c r="L78" s="11">
        <v>11584</v>
      </c>
      <c r="M78" s="11">
        <v>12152</v>
      </c>
      <c r="N78" s="11">
        <v>18573</v>
      </c>
      <c r="O78" s="11">
        <v>3809</v>
      </c>
      <c r="P78" s="11">
        <v>12670</v>
      </c>
      <c r="Q78" s="12">
        <v>4.8000000000000001E-2</v>
      </c>
      <c r="R78" s="9"/>
      <c r="S78" s="9">
        <v>4.8000000000000001E-2</v>
      </c>
      <c r="U78" s="3">
        <v>104100</v>
      </c>
      <c r="V78" s="4"/>
      <c r="W78" s="5" t="s">
        <v>29</v>
      </c>
      <c r="X78" s="5" t="s">
        <v>31</v>
      </c>
      <c r="Y78" s="9"/>
      <c r="Z78" s="9">
        <v>4.8000000000000001E-2</v>
      </c>
      <c r="AA78" s="5">
        <v>5</v>
      </c>
      <c r="AB78" s="5">
        <v>12</v>
      </c>
      <c r="AC78" s="5">
        <v>0</v>
      </c>
      <c r="AD78" s="23">
        <f t="shared" si="12"/>
        <v>12</v>
      </c>
      <c r="AE78" s="29">
        <f t="shared" si="13"/>
        <v>1.1527377521613834E-2</v>
      </c>
    </row>
    <row r="79" spans="1:31" x14ac:dyDescent="0.25">
      <c r="A79" s="2">
        <v>35744</v>
      </c>
      <c r="B79" s="5" t="s">
        <v>35</v>
      </c>
      <c r="C79" s="2">
        <v>35760</v>
      </c>
      <c r="D79" s="2">
        <v>35863</v>
      </c>
      <c r="E79" s="38">
        <f t="shared" si="10"/>
        <v>16</v>
      </c>
      <c r="F79" s="38">
        <f t="shared" si="11"/>
        <v>119</v>
      </c>
      <c r="G79" s="1">
        <v>119</v>
      </c>
      <c r="H79" s="43"/>
      <c r="I79" s="11">
        <v>77571</v>
      </c>
      <c r="J79" s="11">
        <v>202588</v>
      </c>
      <c r="K79" s="11">
        <v>2561</v>
      </c>
      <c r="L79" s="11">
        <v>203761</v>
      </c>
      <c r="M79" s="11">
        <v>71538</v>
      </c>
      <c r="N79" s="11">
        <v>158674</v>
      </c>
      <c r="O79" s="11">
        <v>4082</v>
      </c>
      <c r="P79" s="11">
        <v>158974</v>
      </c>
      <c r="Q79" s="12">
        <v>0.25600000000000001</v>
      </c>
      <c r="R79" s="9"/>
      <c r="S79" s="9">
        <v>0.25600000000000001</v>
      </c>
      <c r="U79" s="3">
        <v>133975</v>
      </c>
      <c r="V79" s="4"/>
      <c r="W79" s="5" t="s">
        <v>29</v>
      </c>
      <c r="X79" s="5" t="s">
        <v>30</v>
      </c>
      <c r="Y79" s="9"/>
      <c r="Z79" s="9">
        <v>0.25600000000000001</v>
      </c>
      <c r="AA79" s="5">
        <v>22</v>
      </c>
      <c r="AB79" s="5">
        <v>36</v>
      </c>
      <c r="AC79" s="5">
        <v>64</v>
      </c>
      <c r="AD79" s="23">
        <f t="shared" si="12"/>
        <v>100</v>
      </c>
      <c r="AE79" s="29">
        <f t="shared" si="13"/>
        <v>7.4640791192386646E-2</v>
      </c>
    </row>
    <row r="80" spans="1:31" x14ac:dyDescent="0.25">
      <c r="A80" s="2">
        <v>35773</v>
      </c>
      <c r="B80" s="5" t="s">
        <v>35</v>
      </c>
      <c r="C80" s="2">
        <v>35784</v>
      </c>
      <c r="D80" s="2">
        <v>35870</v>
      </c>
      <c r="E80" s="38">
        <f t="shared" si="10"/>
        <v>11</v>
      </c>
      <c r="F80" s="38">
        <f t="shared" si="11"/>
        <v>97</v>
      </c>
      <c r="G80" s="1">
        <v>134</v>
      </c>
      <c r="H80" s="43"/>
      <c r="I80" s="11">
        <v>72058</v>
      </c>
      <c r="J80" s="11">
        <v>156956</v>
      </c>
      <c r="K80" s="11">
        <v>2233</v>
      </c>
      <c r="L80" s="11">
        <v>156750</v>
      </c>
      <c r="M80" s="11">
        <v>74108</v>
      </c>
      <c r="N80" s="11">
        <v>163888</v>
      </c>
      <c r="O80" s="11">
        <v>3109</v>
      </c>
      <c r="P80" s="11">
        <v>164446</v>
      </c>
      <c r="Q80" s="12">
        <v>0.45800000000000002</v>
      </c>
      <c r="R80" s="9"/>
      <c r="S80" s="9">
        <v>0.45800000000000002</v>
      </c>
      <c r="U80" s="3">
        <v>125250</v>
      </c>
      <c r="V80" s="4"/>
      <c r="W80" s="5" t="s">
        <v>29</v>
      </c>
      <c r="X80" s="5" t="s">
        <v>30</v>
      </c>
      <c r="Y80" s="9"/>
      <c r="Z80" s="9">
        <v>0.45800000000000002</v>
      </c>
      <c r="AA80" s="5">
        <v>34</v>
      </c>
      <c r="AB80" s="5">
        <v>108</v>
      </c>
      <c r="AC80" s="5">
        <v>142</v>
      </c>
      <c r="AD80" s="23">
        <f t="shared" si="12"/>
        <v>250</v>
      </c>
      <c r="AE80" s="29">
        <f t="shared" si="13"/>
        <v>0.19960079840319359</v>
      </c>
    </row>
    <row r="81" spans="1:31" x14ac:dyDescent="0.25">
      <c r="A81" s="2">
        <v>35807</v>
      </c>
      <c r="B81" s="5" t="s">
        <v>35</v>
      </c>
      <c r="C81" s="2">
        <v>35813</v>
      </c>
      <c r="D81" s="2">
        <v>35872</v>
      </c>
      <c r="E81" s="38">
        <f t="shared" si="10"/>
        <v>6</v>
      </c>
      <c r="F81" s="38">
        <f t="shared" si="11"/>
        <v>66</v>
      </c>
      <c r="G81" s="1">
        <v>137</v>
      </c>
      <c r="H81" s="43"/>
      <c r="I81" s="11">
        <v>69816</v>
      </c>
      <c r="J81" s="11">
        <v>146386</v>
      </c>
      <c r="K81" s="11">
        <v>2121</v>
      </c>
      <c r="L81" s="11">
        <v>145747</v>
      </c>
      <c r="M81" s="11">
        <v>73487</v>
      </c>
      <c r="N81" s="11">
        <v>163352</v>
      </c>
      <c r="O81" s="11">
        <v>3043</v>
      </c>
      <c r="P81" s="11">
        <v>163608</v>
      </c>
      <c r="Q81" s="12">
        <v>0.746</v>
      </c>
      <c r="R81" s="9">
        <v>0.746</v>
      </c>
      <c r="S81" s="6"/>
      <c r="U81" s="3">
        <v>61048</v>
      </c>
      <c r="V81" s="4" t="s">
        <v>78</v>
      </c>
      <c r="W81" s="5" t="s">
        <v>29</v>
      </c>
      <c r="X81" s="5" t="s">
        <v>30</v>
      </c>
      <c r="Y81" s="9">
        <v>0.746</v>
      </c>
      <c r="Z81" s="6"/>
      <c r="AA81" s="5">
        <v>26</v>
      </c>
      <c r="AB81" s="5">
        <v>12</v>
      </c>
      <c r="AC81" s="5">
        <v>0</v>
      </c>
      <c r="AD81" s="23">
        <f t="shared" si="12"/>
        <v>12</v>
      </c>
      <c r="AE81" s="29">
        <f t="shared" si="13"/>
        <v>1.9656663608963437E-2</v>
      </c>
    </row>
    <row r="82" spans="1:31" x14ac:dyDescent="0.25">
      <c r="A82" s="2">
        <v>35808</v>
      </c>
      <c r="B82" s="5" t="s">
        <v>35</v>
      </c>
      <c r="C82" s="2">
        <v>35814</v>
      </c>
      <c r="D82" s="2">
        <v>35870</v>
      </c>
      <c r="E82" s="38">
        <f t="shared" si="10"/>
        <v>6</v>
      </c>
      <c r="F82" s="38">
        <f t="shared" si="11"/>
        <v>63</v>
      </c>
      <c r="G82" s="1">
        <v>139</v>
      </c>
      <c r="H82" s="43"/>
      <c r="I82" s="11">
        <v>72058</v>
      </c>
      <c r="J82" s="11">
        <v>156956</v>
      </c>
      <c r="K82" s="11">
        <v>2233</v>
      </c>
      <c r="L82" s="11">
        <v>156750</v>
      </c>
      <c r="M82" s="11">
        <v>74108</v>
      </c>
      <c r="N82" s="11">
        <v>163888</v>
      </c>
      <c r="O82" s="11">
        <v>3109</v>
      </c>
      <c r="P82" s="11">
        <v>164446</v>
      </c>
      <c r="Q82" s="12">
        <v>0.58799999999999997</v>
      </c>
      <c r="R82" s="9"/>
      <c r="S82" s="9"/>
      <c r="U82" s="3">
        <v>188628</v>
      </c>
      <c r="V82" s="4"/>
      <c r="W82" s="5" t="s">
        <v>29</v>
      </c>
      <c r="X82" s="5" t="s">
        <v>30</v>
      </c>
      <c r="Y82" s="9"/>
      <c r="Z82" s="9"/>
      <c r="AA82" s="5">
        <v>63</v>
      </c>
      <c r="AB82" s="5">
        <v>0</v>
      </c>
      <c r="AC82" s="5">
        <v>0</v>
      </c>
      <c r="AD82" s="23">
        <f t="shared" si="12"/>
        <v>0</v>
      </c>
      <c r="AE82" s="29">
        <f t="shared" si="13"/>
        <v>0</v>
      </c>
    </row>
    <row r="83" spans="1:31" x14ac:dyDescent="0.25">
      <c r="A83" s="2">
        <v>35809</v>
      </c>
      <c r="B83" s="5" t="s">
        <v>35</v>
      </c>
      <c r="C83" s="2">
        <v>35815</v>
      </c>
      <c r="D83" s="2">
        <v>35870</v>
      </c>
      <c r="E83" s="38">
        <f t="shared" si="10"/>
        <v>6</v>
      </c>
      <c r="F83" s="38">
        <f t="shared" si="11"/>
        <v>62</v>
      </c>
      <c r="G83" s="1">
        <v>139</v>
      </c>
      <c r="H83" s="43"/>
      <c r="I83" s="11">
        <v>72058</v>
      </c>
      <c r="J83" s="11">
        <v>156956</v>
      </c>
      <c r="K83" s="11">
        <v>2233</v>
      </c>
      <c r="L83" s="11">
        <v>156750</v>
      </c>
      <c r="M83" s="11">
        <v>74108</v>
      </c>
      <c r="N83" s="11">
        <v>163888</v>
      </c>
      <c r="O83" s="11">
        <v>3109</v>
      </c>
      <c r="P83" s="11">
        <v>164446</v>
      </c>
      <c r="Q83" s="12">
        <v>0.51600000000000001</v>
      </c>
      <c r="R83" s="9"/>
      <c r="S83" s="9">
        <v>0.51600000000000001</v>
      </c>
      <c r="U83" s="3">
        <v>188761</v>
      </c>
      <c r="V83" s="4"/>
      <c r="W83" s="5" t="s">
        <v>29</v>
      </c>
      <c r="X83" s="5" t="s">
        <v>30</v>
      </c>
      <c r="Y83" s="9"/>
      <c r="Z83" s="9">
        <v>0.51600000000000001</v>
      </c>
      <c r="AA83" s="5">
        <v>54</v>
      </c>
      <c r="AB83" s="5">
        <v>36</v>
      </c>
      <c r="AC83" s="5">
        <v>0</v>
      </c>
      <c r="AD83" s="23">
        <f t="shared" si="12"/>
        <v>36</v>
      </c>
      <c r="AE83" s="29">
        <f t="shared" si="13"/>
        <v>1.9071736216697305E-2</v>
      </c>
    </row>
    <row r="84" spans="1:31" x14ac:dyDescent="0.25">
      <c r="A84" s="2">
        <v>35817</v>
      </c>
      <c r="B84" s="5" t="s">
        <v>35</v>
      </c>
      <c r="C84" s="2">
        <v>35822</v>
      </c>
      <c r="D84" s="2">
        <v>35872</v>
      </c>
      <c r="E84" s="38">
        <f t="shared" si="10"/>
        <v>5</v>
      </c>
      <c r="F84" s="38">
        <f t="shared" si="11"/>
        <v>56</v>
      </c>
      <c r="G84" s="1">
        <v>140</v>
      </c>
      <c r="H84" s="43"/>
      <c r="I84" s="11">
        <v>69816</v>
      </c>
      <c r="J84" s="11">
        <v>146386</v>
      </c>
      <c r="K84" s="11">
        <v>2121</v>
      </c>
      <c r="L84" s="11">
        <v>145747</v>
      </c>
      <c r="M84" s="11">
        <v>73487</v>
      </c>
      <c r="N84" s="11">
        <v>163352</v>
      </c>
      <c r="O84" s="11">
        <v>3043</v>
      </c>
      <c r="P84" s="11">
        <v>163608</v>
      </c>
      <c r="Q84" s="12">
        <v>0.53600000000000003</v>
      </c>
      <c r="R84" s="9"/>
      <c r="S84" s="9">
        <v>0.53600000000000003</v>
      </c>
      <c r="U84" s="3">
        <v>117191</v>
      </c>
      <c r="V84" s="4"/>
      <c r="W84" s="5" t="s">
        <v>29</v>
      </c>
      <c r="X84" s="5" t="s">
        <v>30</v>
      </c>
      <c r="Y84" s="9"/>
      <c r="Z84" s="9">
        <v>0.53600000000000003</v>
      </c>
      <c r="AA84" s="5">
        <v>31</v>
      </c>
      <c r="AB84" s="5">
        <v>36</v>
      </c>
      <c r="AC84" s="5">
        <v>0</v>
      </c>
      <c r="AD84" s="23">
        <f t="shared" si="12"/>
        <v>36</v>
      </c>
      <c r="AE84" s="29">
        <f t="shared" si="13"/>
        <v>3.0719082523401966E-2</v>
      </c>
    </row>
    <row r="85" spans="1:31" x14ac:dyDescent="0.25">
      <c r="A85" s="2">
        <v>35858</v>
      </c>
      <c r="B85" s="5" t="s">
        <v>35</v>
      </c>
      <c r="C85" s="7">
        <v>35879</v>
      </c>
      <c r="D85" s="7">
        <v>35930</v>
      </c>
      <c r="E85" s="38">
        <f t="shared" si="10"/>
        <v>21</v>
      </c>
      <c r="F85" s="38">
        <f t="shared" si="11"/>
        <v>71</v>
      </c>
      <c r="G85" s="1">
        <v>59</v>
      </c>
      <c r="H85" s="43"/>
      <c r="I85" s="10">
        <v>47948</v>
      </c>
      <c r="J85" s="10">
        <v>73386</v>
      </c>
      <c r="K85" s="10">
        <v>1858</v>
      </c>
      <c r="L85" s="10">
        <v>70713</v>
      </c>
      <c r="M85" s="10">
        <v>56510</v>
      </c>
      <c r="N85" s="10">
        <v>88297</v>
      </c>
      <c r="O85" s="10">
        <v>1887</v>
      </c>
      <c r="P85" s="10">
        <v>86549</v>
      </c>
      <c r="Q85" s="13">
        <v>0.191</v>
      </c>
      <c r="R85" s="8"/>
      <c r="S85" s="9">
        <v>0.191</v>
      </c>
      <c r="U85" s="3">
        <v>131141</v>
      </c>
      <c r="V85" s="4"/>
      <c r="W85" s="5" t="s">
        <v>29</v>
      </c>
      <c r="X85" s="5" t="s">
        <v>31</v>
      </c>
      <c r="Y85" s="8"/>
      <c r="Z85" s="9">
        <v>0.191</v>
      </c>
      <c r="AA85" s="5">
        <v>34</v>
      </c>
      <c r="AB85" s="5">
        <v>0</v>
      </c>
      <c r="AC85" s="5">
        <v>0</v>
      </c>
      <c r="AD85" s="23">
        <f t="shared" si="12"/>
        <v>0</v>
      </c>
      <c r="AE85" s="29">
        <f t="shared" si="13"/>
        <v>0</v>
      </c>
    </row>
    <row r="86" spans="1:31" x14ac:dyDescent="0.25">
      <c r="A86" s="2">
        <v>35860</v>
      </c>
      <c r="B86" s="5" t="s">
        <v>35</v>
      </c>
      <c r="C86" s="7">
        <v>35881</v>
      </c>
      <c r="D86" s="7">
        <v>35926</v>
      </c>
      <c r="E86" s="38">
        <f t="shared" si="10"/>
        <v>21</v>
      </c>
      <c r="F86" s="38">
        <f t="shared" si="11"/>
        <v>65</v>
      </c>
      <c r="G86" s="1">
        <v>59</v>
      </c>
      <c r="H86" s="43"/>
      <c r="I86" s="10">
        <v>50113</v>
      </c>
      <c r="J86" s="10">
        <v>76683</v>
      </c>
      <c r="K86" s="10">
        <v>1651</v>
      </c>
      <c r="L86" s="10">
        <v>74170</v>
      </c>
      <c r="M86" s="10">
        <v>57056</v>
      </c>
      <c r="N86" s="10">
        <v>89241</v>
      </c>
      <c r="O86" s="10">
        <v>1855</v>
      </c>
      <c r="P86" s="10">
        <v>87357</v>
      </c>
      <c r="Q86" s="13">
        <v>0.24</v>
      </c>
      <c r="R86" s="8"/>
      <c r="S86" s="9">
        <v>0.24</v>
      </c>
      <c r="U86" s="3">
        <v>71869</v>
      </c>
      <c r="V86" s="4"/>
      <c r="W86" s="5" t="s">
        <v>29</v>
      </c>
      <c r="X86" s="5" t="s">
        <v>31</v>
      </c>
      <c r="Y86" s="8"/>
      <c r="Z86" s="9">
        <v>0.24</v>
      </c>
      <c r="AA86" s="5">
        <v>23</v>
      </c>
      <c r="AB86" s="5">
        <v>0</v>
      </c>
      <c r="AC86" s="5">
        <v>0</v>
      </c>
      <c r="AD86" s="23">
        <f t="shared" si="12"/>
        <v>0</v>
      </c>
      <c r="AE86" s="29">
        <f t="shared" si="13"/>
        <v>0</v>
      </c>
    </row>
    <row r="87" spans="1:31" x14ac:dyDescent="0.25">
      <c r="A87" s="2">
        <v>35885</v>
      </c>
      <c r="B87" s="5" t="s">
        <v>35</v>
      </c>
      <c r="C87" s="7">
        <v>35901</v>
      </c>
      <c r="D87" s="7">
        <v>35937</v>
      </c>
      <c r="E87" s="38">
        <f t="shared" si="10"/>
        <v>16</v>
      </c>
      <c r="F87" s="38">
        <f t="shared" si="11"/>
        <v>52</v>
      </c>
      <c r="G87" s="1">
        <v>64</v>
      </c>
      <c r="H87" s="43"/>
      <c r="I87" s="10">
        <v>47561</v>
      </c>
      <c r="J87" s="10">
        <v>71177</v>
      </c>
      <c r="K87" s="10">
        <v>2461</v>
      </c>
      <c r="L87" s="10">
        <v>67598</v>
      </c>
      <c r="M87" s="10">
        <v>56410</v>
      </c>
      <c r="N87" s="10">
        <v>88136</v>
      </c>
      <c r="O87" s="10">
        <v>2099</v>
      </c>
      <c r="P87" s="10">
        <v>86099</v>
      </c>
      <c r="Q87" s="13">
        <v>0.29599999999999999</v>
      </c>
      <c r="R87" s="8"/>
      <c r="S87" s="9">
        <v>0.29599999999999999</v>
      </c>
      <c r="U87" s="3">
        <v>268821</v>
      </c>
      <c r="V87" s="4"/>
      <c r="W87" s="5" t="s">
        <v>29</v>
      </c>
      <c r="X87" s="5" t="s">
        <v>31</v>
      </c>
      <c r="Y87" s="8"/>
      <c r="Z87" s="9">
        <v>0.29599999999999999</v>
      </c>
      <c r="AA87" s="5">
        <v>162</v>
      </c>
      <c r="AB87" s="5">
        <v>0</v>
      </c>
      <c r="AC87" s="5">
        <v>0</v>
      </c>
      <c r="AD87" s="23">
        <f t="shared" si="12"/>
        <v>0</v>
      </c>
      <c r="AE87" s="29">
        <f t="shared" si="13"/>
        <v>0</v>
      </c>
    </row>
    <row r="88" spans="1:31" x14ac:dyDescent="0.25">
      <c r="A88" s="2">
        <v>35892</v>
      </c>
      <c r="B88" s="5" t="s">
        <v>35</v>
      </c>
      <c r="C88" s="7">
        <v>35904</v>
      </c>
      <c r="D88" s="7">
        <v>35944</v>
      </c>
      <c r="E88" s="38">
        <f t="shared" si="10"/>
        <v>12</v>
      </c>
      <c r="F88" s="38">
        <f t="shared" si="11"/>
        <v>52</v>
      </c>
      <c r="G88" s="1">
        <v>63</v>
      </c>
      <c r="H88" s="43"/>
      <c r="I88" s="10">
        <v>48164</v>
      </c>
      <c r="J88" s="10">
        <v>71009</v>
      </c>
      <c r="K88" s="10">
        <v>3159</v>
      </c>
      <c r="L88" s="10">
        <v>66856</v>
      </c>
      <c r="M88" s="10">
        <v>53413</v>
      </c>
      <c r="N88" s="10">
        <v>82426</v>
      </c>
      <c r="O88" s="10">
        <v>2363</v>
      </c>
      <c r="P88" s="10">
        <v>79295</v>
      </c>
      <c r="Q88" s="13">
        <v>0.32100000000000001</v>
      </c>
      <c r="R88" s="8"/>
      <c r="S88" s="9">
        <v>0.32100000000000001</v>
      </c>
      <c r="U88" s="3">
        <v>132885</v>
      </c>
      <c r="V88" s="4"/>
      <c r="W88" s="5" t="s">
        <v>29</v>
      </c>
      <c r="X88" s="5" t="s">
        <v>31</v>
      </c>
      <c r="Y88" s="8"/>
      <c r="Z88" s="9">
        <v>0.32100000000000001</v>
      </c>
      <c r="AA88" s="5">
        <v>87</v>
      </c>
      <c r="AB88" s="5">
        <v>0</v>
      </c>
      <c r="AC88" s="5">
        <v>0</v>
      </c>
      <c r="AD88" s="23">
        <f t="shared" si="12"/>
        <v>0</v>
      </c>
      <c r="AE88" s="29">
        <f t="shared" si="13"/>
        <v>0</v>
      </c>
    </row>
    <row r="89" spans="1:31" x14ac:dyDescent="0.25">
      <c r="A89" s="2">
        <v>35894</v>
      </c>
      <c r="B89" s="5" t="s">
        <v>68</v>
      </c>
      <c r="C89" s="2">
        <v>35905</v>
      </c>
      <c r="D89" s="2">
        <v>35921</v>
      </c>
      <c r="E89" s="38">
        <f t="shared" si="10"/>
        <v>11</v>
      </c>
      <c r="F89" s="38">
        <f t="shared" si="11"/>
        <v>27</v>
      </c>
      <c r="G89" s="1">
        <v>78</v>
      </c>
      <c r="H89" s="43"/>
      <c r="I89" s="11">
        <v>53632</v>
      </c>
      <c r="J89" s="11">
        <v>82551</v>
      </c>
      <c r="K89" s="11">
        <v>1484</v>
      </c>
      <c r="L89" s="11">
        <v>80202</v>
      </c>
      <c r="M89" s="11">
        <v>58584</v>
      </c>
      <c r="N89" s="11">
        <v>92189</v>
      </c>
      <c r="O89" s="11">
        <v>1822</v>
      </c>
      <c r="P89" s="11">
        <v>90394</v>
      </c>
      <c r="Q89" s="12">
        <v>0.35599999999999998</v>
      </c>
      <c r="R89" s="9">
        <v>0.35599999999999998</v>
      </c>
      <c r="S89" s="9"/>
      <c r="U89" s="3">
        <v>20846</v>
      </c>
      <c r="V89" s="4" t="s">
        <v>79</v>
      </c>
      <c r="W89" s="5" t="s">
        <v>80</v>
      </c>
      <c r="X89" s="5" t="s">
        <v>69</v>
      </c>
      <c r="Y89" s="9">
        <v>0.35599999999999998</v>
      </c>
      <c r="Z89" s="9"/>
      <c r="AA89" s="5">
        <v>15</v>
      </c>
      <c r="AB89" s="5">
        <v>0</v>
      </c>
      <c r="AC89" s="5">
        <v>0</v>
      </c>
      <c r="AD89" s="23">
        <f t="shared" si="12"/>
        <v>0</v>
      </c>
      <c r="AE89" s="29">
        <f t="shared" si="13"/>
        <v>0</v>
      </c>
    </row>
    <row r="90" spans="1:31" x14ac:dyDescent="0.25">
      <c r="A90" s="2">
        <v>35907</v>
      </c>
      <c r="B90" s="5" t="s">
        <v>35</v>
      </c>
      <c r="C90" s="2">
        <v>35913</v>
      </c>
      <c r="D90" s="2">
        <v>35949</v>
      </c>
      <c r="E90" s="38">
        <f t="shared" si="10"/>
        <v>6</v>
      </c>
      <c r="F90" s="38">
        <f t="shared" si="11"/>
        <v>41</v>
      </c>
      <c r="G90" s="1">
        <v>70</v>
      </c>
      <c r="H90" s="43"/>
      <c r="I90" s="11">
        <v>50581</v>
      </c>
      <c r="J90" s="11">
        <v>75303</v>
      </c>
      <c r="K90" s="11">
        <v>3294</v>
      </c>
      <c r="L90" s="11">
        <v>71068</v>
      </c>
      <c r="M90" s="11">
        <v>52803</v>
      </c>
      <c r="N90" s="11">
        <v>80413</v>
      </c>
      <c r="O90" s="11">
        <v>2364</v>
      </c>
      <c r="P90" s="11">
        <v>77134</v>
      </c>
      <c r="Q90" s="12">
        <v>0.72299999999999998</v>
      </c>
      <c r="R90" s="9"/>
      <c r="S90" s="9">
        <v>0.72299999999999998</v>
      </c>
      <c r="U90" s="3">
        <v>243842</v>
      </c>
      <c r="V90" s="4"/>
      <c r="W90" s="5" t="s">
        <v>29</v>
      </c>
      <c r="X90" s="5" t="s">
        <v>31</v>
      </c>
      <c r="Y90" s="9"/>
      <c r="Z90" s="9">
        <v>0.72299999999999998</v>
      </c>
      <c r="AA90" s="5">
        <v>336</v>
      </c>
      <c r="AB90" s="5">
        <v>0</v>
      </c>
      <c r="AC90" s="5">
        <v>0</v>
      </c>
      <c r="AD90" s="23">
        <f t="shared" ref="AD90:AD102" si="14">SUM(AB90:AC90)</f>
        <v>0</v>
      </c>
      <c r="AE90" s="29">
        <f t="shared" ref="AE90:AE102" si="15">(AD90/U90)*100</f>
        <v>0</v>
      </c>
    </row>
    <row r="91" spans="1:31" x14ac:dyDescent="0.25">
      <c r="A91" s="2">
        <v>35908</v>
      </c>
      <c r="B91" s="5" t="s">
        <v>35</v>
      </c>
      <c r="C91" s="2">
        <v>35916</v>
      </c>
      <c r="D91" s="2">
        <v>35949</v>
      </c>
      <c r="E91" s="38">
        <f t="shared" si="10"/>
        <v>8</v>
      </c>
      <c r="F91" s="38">
        <f t="shared" si="11"/>
        <v>40</v>
      </c>
      <c r="G91" s="1">
        <v>67</v>
      </c>
      <c r="H91" s="43"/>
      <c r="I91" s="11">
        <v>50581</v>
      </c>
      <c r="J91" s="11">
        <v>75303</v>
      </c>
      <c r="K91" s="11">
        <v>3294</v>
      </c>
      <c r="L91" s="11">
        <v>71068</v>
      </c>
      <c r="M91" s="11">
        <v>52803</v>
      </c>
      <c r="N91" s="11">
        <v>80413</v>
      </c>
      <c r="O91" s="11">
        <v>2364</v>
      </c>
      <c r="P91" s="11">
        <v>77134</v>
      </c>
      <c r="Q91" s="12">
        <v>0.41799999999999998</v>
      </c>
      <c r="R91" s="9"/>
      <c r="S91" s="9">
        <v>0.41799999999999998</v>
      </c>
      <c r="U91" s="3">
        <v>66929</v>
      </c>
      <c r="V91" s="4"/>
      <c r="W91" s="5" t="s">
        <v>29</v>
      </c>
      <c r="X91" s="5" t="s">
        <v>31</v>
      </c>
      <c r="Y91" s="9"/>
      <c r="Z91" s="9">
        <v>0.41799999999999998</v>
      </c>
      <c r="AA91" s="5">
        <v>53</v>
      </c>
      <c r="AB91" s="5">
        <v>0</v>
      </c>
      <c r="AC91" s="5">
        <v>0</v>
      </c>
      <c r="AD91" s="23">
        <f t="shared" si="14"/>
        <v>0</v>
      </c>
      <c r="AE91" s="29">
        <f t="shared" si="15"/>
        <v>0</v>
      </c>
    </row>
    <row r="92" spans="1:31" x14ac:dyDescent="0.25">
      <c r="A92" s="2">
        <v>36111</v>
      </c>
      <c r="B92" s="5" t="s">
        <v>35</v>
      </c>
      <c r="C92" s="2">
        <v>36123</v>
      </c>
      <c r="D92" s="2">
        <v>36196</v>
      </c>
      <c r="E92" s="38">
        <f t="shared" si="10"/>
        <v>12</v>
      </c>
      <c r="F92" s="38">
        <f t="shared" si="11"/>
        <v>83</v>
      </c>
      <c r="G92" s="1">
        <v>116</v>
      </c>
      <c r="H92" s="43"/>
      <c r="I92" s="11">
        <v>37358</v>
      </c>
      <c r="J92" s="11">
        <v>45181</v>
      </c>
      <c r="K92" s="11">
        <v>4887</v>
      </c>
      <c r="L92" s="11">
        <v>41746</v>
      </c>
      <c r="M92" s="11">
        <v>38274</v>
      </c>
      <c r="N92" s="11">
        <v>45211</v>
      </c>
      <c r="O92" s="11">
        <v>3507</v>
      </c>
      <c r="P92" s="11">
        <v>41415</v>
      </c>
      <c r="Q92" s="12">
        <v>0.26500000000000001</v>
      </c>
      <c r="R92" s="9"/>
      <c r="S92" s="9">
        <v>0.26500000000000001</v>
      </c>
      <c r="U92" s="3">
        <v>137993</v>
      </c>
      <c r="V92" s="4"/>
      <c r="W92" s="5" t="s">
        <v>29</v>
      </c>
      <c r="X92" s="5" t="s">
        <v>30</v>
      </c>
      <c r="Y92" s="9"/>
      <c r="Z92" s="9">
        <v>0.26500000000000001</v>
      </c>
      <c r="AA92" s="5">
        <v>32</v>
      </c>
      <c r="AB92" s="5">
        <v>0</v>
      </c>
      <c r="AC92" s="5">
        <v>4</v>
      </c>
      <c r="AD92" s="23">
        <f t="shared" si="14"/>
        <v>4</v>
      </c>
      <c r="AE92" s="29">
        <f t="shared" si="15"/>
        <v>2.8986977600313057E-3</v>
      </c>
    </row>
    <row r="93" spans="1:31" x14ac:dyDescent="0.25">
      <c r="A93" s="2">
        <v>36144</v>
      </c>
      <c r="B93" s="5" t="s">
        <v>35</v>
      </c>
      <c r="C93" s="2">
        <v>36151</v>
      </c>
      <c r="D93" s="2">
        <v>36236</v>
      </c>
      <c r="E93" s="38">
        <f t="shared" si="10"/>
        <v>7</v>
      </c>
      <c r="F93" s="38">
        <f t="shared" si="11"/>
        <v>92</v>
      </c>
      <c r="G93" s="1">
        <v>120</v>
      </c>
      <c r="H93" s="43"/>
      <c r="I93" s="11">
        <v>72465</v>
      </c>
      <c r="J93" s="11">
        <v>105684</v>
      </c>
      <c r="K93" s="11">
        <v>6735</v>
      </c>
      <c r="L93" s="11">
        <v>99606</v>
      </c>
      <c r="M93" s="11">
        <v>62885</v>
      </c>
      <c r="N93" s="11">
        <v>88127</v>
      </c>
      <c r="O93" s="11">
        <v>6118</v>
      </c>
      <c r="P93" s="11">
        <v>84054</v>
      </c>
      <c r="Q93" s="12">
        <v>0.57599999999999996</v>
      </c>
      <c r="R93" s="9"/>
      <c r="S93" s="9">
        <v>0.57599999999999996</v>
      </c>
      <c r="U93" s="3">
        <v>127224</v>
      </c>
      <c r="V93" s="4"/>
      <c r="W93" s="5" t="s">
        <v>29</v>
      </c>
      <c r="X93" s="5" t="s">
        <v>30</v>
      </c>
      <c r="Y93" s="9"/>
      <c r="Z93" s="9">
        <v>0.57599999999999996</v>
      </c>
      <c r="AA93" s="5">
        <v>48</v>
      </c>
      <c r="AB93" s="5">
        <v>12</v>
      </c>
      <c r="AC93" s="5">
        <v>12</v>
      </c>
      <c r="AD93" s="23">
        <f t="shared" si="14"/>
        <v>24</v>
      </c>
      <c r="AE93" s="29">
        <f t="shared" si="15"/>
        <v>1.8864365214110543E-2</v>
      </c>
    </row>
    <row r="94" spans="1:31" x14ac:dyDescent="0.25">
      <c r="A94" s="2">
        <v>36164</v>
      </c>
      <c r="B94" s="5" t="s">
        <v>35</v>
      </c>
      <c r="C94" s="2">
        <v>36171</v>
      </c>
      <c r="D94" s="2">
        <v>36306</v>
      </c>
      <c r="E94" s="38">
        <f t="shared" si="10"/>
        <v>7</v>
      </c>
      <c r="F94" s="38">
        <f t="shared" si="11"/>
        <v>142</v>
      </c>
      <c r="G94" s="1">
        <v>125</v>
      </c>
      <c r="H94" s="43"/>
      <c r="I94" s="11">
        <v>21026</v>
      </c>
      <c r="J94" s="11">
        <v>29732</v>
      </c>
      <c r="K94" s="11">
        <v>3439</v>
      </c>
      <c r="L94" s="11">
        <v>24094</v>
      </c>
      <c r="M94" s="11">
        <v>26993</v>
      </c>
      <c r="N94" s="11">
        <v>36962</v>
      </c>
      <c r="O94" s="11">
        <v>7898</v>
      </c>
      <c r="P94" s="11">
        <v>31150</v>
      </c>
      <c r="Q94" s="12">
        <v>0.24099999999999999</v>
      </c>
      <c r="R94" s="9"/>
      <c r="S94" s="9">
        <v>0.24099999999999999</v>
      </c>
      <c r="U94" s="3">
        <v>505948</v>
      </c>
      <c r="V94" s="4"/>
      <c r="W94" s="5" t="s">
        <v>29</v>
      </c>
      <c r="X94" s="5" t="s">
        <v>30</v>
      </c>
      <c r="Y94" s="9"/>
      <c r="Z94" s="9">
        <v>0.24099999999999999</v>
      </c>
      <c r="AA94" s="5">
        <v>110</v>
      </c>
      <c r="AB94" s="5">
        <v>12</v>
      </c>
      <c r="AC94" s="5">
        <v>30</v>
      </c>
      <c r="AD94" s="23">
        <f t="shared" si="14"/>
        <v>42</v>
      </c>
      <c r="AE94" s="29">
        <f t="shared" si="15"/>
        <v>8.3012483496327696E-3</v>
      </c>
    </row>
    <row r="95" spans="1:31" x14ac:dyDescent="0.25">
      <c r="A95" s="2">
        <v>36179</v>
      </c>
      <c r="B95" s="5" t="s">
        <v>81</v>
      </c>
      <c r="C95" s="2">
        <v>36255</v>
      </c>
      <c r="D95" s="2">
        <v>36265</v>
      </c>
      <c r="E95" s="38">
        <f t="shared" si="10"/>
        <v>76</v>
      </c>
      <c r="F95" s="38">
        <f t="shared" si="11"/>
        <v>86</v>
      </c>
      <c r="G95" s="1">
        <v>34</v>
      </c>
      <c r="H95" s="43"/>
      <c r="I95" s="11">
        <v>37426</v>
      </c>
      <c r="J95" s="11">
        <v>49448</v>
      </c>
      <c r="K95" s="11">
        <v>6336</v>
      </c>
      <c r="L95" s="11">
        <v>42765</v>
      </c>
      <c r="M95" s="11">
        <v>55141</v>
      </c>
      <c r="N95" s="11">
        <v>78367</v>
      </c>
      <c r="O95" s="11">
        <v>6481</v>
      </c>
      <c r="P95" s="11">
        <v>72083</v>
      </c>
      <c r="Q95" s="12">
        <v>0.14799999999999999</v>
      </c>
      <c r="R95" s="9"/>
      <c r="S95" s="9">
        <v>0.14799999999999999</v>
      </c>
      <c r="U95" s="3">
        <v>26460</v>
      </c>
      <c r="V95" s="4"/>
      <c r="W95" s="5" t="s">
        <v>82</v>
      </c>
      <c r="X95" s="5" t="s">
        <v>83</v>
      </c>
      <c r="Y95" s="9"/>
      <c r="Z95" s="9">
        <v>0.14799999999999999</v>
      </c>
      <c r="AA95" s="5">
        <v>4</v>
      </c>
      <c r="AB95" s="5">
        <v>0</v>
      </c>
      <c r="AC95" s="5">
        <v>0</v>
      </c>
      <c r="AD95" s="23">
        <f t="shared" si="14"/>
        <v>0</v>
      </c>
      <c r="AE95" s="29">
        <f t="shared" si="15"/>
        <v>0</v>
      </c>
    </row>
    <row r="96" spans="1:31" x14ac:dyDescent="0.25">
      <c r="A96" s="2">
        <v>36185</v>
      </c>
      <c r="B96" s="5" t="s">
        <v>81</v>
      </c>
      <c r="C96" s="7">
        <v>36252</v>
      </c>
      <c r="D96" s="7">
        <v>36252</v>
      </c>
      <c r="E96" s="38">
        <f t="shared" si="10"/>
        <v>67</v>
      </c>
      <c r="F96" s="38">
        <f t="shared" si="11"/>
        <v>67</v>
      </c>
      <c r="G96" s="1">
        <v>35</v>
      </c>
      <c r="H96" s="43"/>
      <c r="I96" s="10">
        <v>54274</v>
      </c>
      <c r="J96" s="10">
        <v>72838</v>
      </c>
      <c r="K96" s="10">
        <v>6981</v>
      </c>
      <c r="L96" s="10">
        <v>65303</v>
      </c>
      <c r="M96" s="10">
        <v>60784</v>
      </c>
      <c r="N96" s="10">
        <v>86743</v>
      </c>
      <c r="O96" s="10">
        <v>6178</v>
      </c>
      <c r="P96" s="10">
        <v>81720</v>
      </c>
      <c r="Q96" s="13">
        <v>8.6999999999999994E-2</v>
      </c>
      <c r="R96" s="8">
        <v>8.6999999999999994E-2</v>
      </c>
      <c r="S96" s="9"/>
      <c r="U96" s="3">
        <v>10793</v>
      </c>
      <c r="V96" s="4" t="s">
        <v>84</v>
      </c>
      <c r="W96" s="5" t="s">
        <v>82</v>
      </c>
      <c r="X96" s="5" t="s">
        <v>83</v>
      </c>
      <c r="Y96" s="8">
        <v>8.6999999999999994E-2</v>
      </c>
      <c r="Z96" s="9"/>
      <c r="AA96" s="5">
        <v>1</v>
      </c>
      <c r="AB96" s="5">
        <v>0</v>
      </c>
      <c r="AC96" s="5">
        <v>0</v>
      </c>
      <c r="AD96" s="23">
        <f t="shared" si="14"/>
        <v>0</v>
      </c>
      <c r="AE96" s="29">
        <f t="shared" si="15"/>
        <v>0</v>
      </c>
    </row>
    <row r="97" spans="1:31" x14ac:dyDescent="0.25">
      <c r="A97" s="2">
        <v>36187</v>
      </c>
      <c r="B97" s="5" t="s">
        <v>27</v>
      </c>
      <c r="C97" s="7">
        <v>36265</v>
      </c>
      <c r="D97" s="7">
        <v>36265</v>
      </c>
      <c r="E97" s="38">
        <f t="shared" si="10"/>
        <v>78</v>
      </c>
      <c r="F97" s="38">
        <f t="shared" si="11"/>
        <v>78</v>
      </c>
      <c r="G97" s="1">
        <v>38</v>
      </c>
      <c r="H97" s="43"/>
      <c r="I97" s="11">
        <v>37426</v>
      </c>
      <c r="J97" s="11">
        <v>49448</v>
      </c>
      <c r="K97" s="11">
        <v>6336</v>
      </c>
      <c r="L97" s="11">
        <v>42765</v>
      </c>
      <c r="M97" s="11">
        <v>55141</v>
      </c>
      <c r="N97" s="11">
        <v>78367</v>
      </c>
      <c r="O97" s="11">
        <v>6481</v>
      </c>
      <c r="P97" s="11">
        <v>72083</v>
      </c>
      <c r="Q97" s="13">
        <v>6.7000000000000004E-2</v>
      </c>
      <c r="R97" s="8">
        <v>6.7000000000000004E-2</v>
      </c>
      <c r="S97" s="9"/>
      <c r="U97" s="3">
        <v>13936</v>
      </c>
      <c r="V97" s="4" t="s">
        <v>85</v>
      </c>
      <c r="W97" s="5" t="s">
        <v>29</v>
      </c>
      <c r="X97" s="5" t="s">
        <v>31</v>
      </c>
      <c r="Y97" s="8">
        <v>6.7000000000000004E-2</v>
      </c>
      <c r="Z97" s="9"/>
      <c r="AA97" s="5">
        <v>1</v>
      </c>
      <c r="AB97" s="5">
        <v>0</v>
      </c>
      <c r="AC97" s="5">
        <v>0</v>
      </c>
      <c r="AD97" s="23">
        <f t="shared" si="14"/>
        <v>0</v>
      </c>
      <c r="AE97" s="29">
        <f t="shared" si="15"/>
        <v>0</v>
      </c>
    </row>
    <row r="98" spans="1:31" x14ac:dyDescent="0.25">
      <c r="A98" s="2">
        <v>36188</v>
      </c>
      <c r="B98" s="5" t="s">
        <v>68</v>
      </c>
      <c r="C98" s="2">
        <v>36234</v>
      </c>
      <c r="D98" s="2">
        <v>36269</v>
      </c>
      <c r="E98" s="38">
        <f t="shared" si="10"/>
        <v>47</v>
      </c>
      <c r="F98" s="38">
        <f t="shared" si="11"/>
        <v>81</v>
      </c>
      <c r="G98" s="1">
        <v>80</v>
      </c>
      <c r="H98" s="43"/>
      <c r="I98" s="11">
        <v>34794</v>
      </c>
      <c r="J98" s="11">
        <v>46454</v>
      </c>
      <c r="K98" s="11">
        <v>5930</v>
      </c>
      <c r="L98" s="11">
        <v>40122</v>
      </c>
      <c r="M98" s="11">
        <v>52603</v>
      </c>
      <c r="N98" s="11">
        <v>75279</v>
      </c>
      <c r="O98" s="11">
        <v>6443</v>
      </c>
      <c r="P98" s="11">
        <v>67879</v>
      </c>
      <c r="Q98" s="12">
        <v>0.20300000000000001</v>
      </c>
      <c r="R98" s="9"/>
      <c r="S98" s="9">
        <v>0.20300000000000001</v>
      </c>
      <c r="U98" s="3">
        <v>147393</v>
      </c>
      <c r="V98" s="4"/>
      <c r="W98" s="5" t="s">
        <v>29</v>
      </c>
      <c r="X98" s="5" t="s">
        <v>69</v>
      </c>
      <c r="Y98" s="9"/>
      <c r="Z98" s="9">
        <v>0.20300000000000001</v>
      </c>
      <c r="AA98" s="5">
        <v>21</v>
      </c>
      <c r="AB98" s="5">
        <v>0</v>
      </c>
      <c r="AC98" s="4" t="s">
        <v>86</v>
      </c>
      <c r="AD98" s="23">
        <f t="shared" si="14"/>
        <v>0</v>
      </c>
      <c r="AE98" s="29">
        <f t="shared" si="15"/>
        <v>0</v>
      </c>
    </row>
    <row r="99" spans="1:31" x14ac:dyDescent="0.25">
      <c r="A99" s="2">
        <v>36250</v>
      </c>
      <c r="B99" s="5" t="s">
        <v>35</v>
      </c>
      <c r="C99" s="7">
        <v>36279</v>
      </c>
      <c r="D99" s="7">
        <v>36283</v>
      </c>
      <c r="E99" s="38">
        <f t="shared" si="10"/>
        <v>29</v>
      </c>
      <c r="F99" s="38">
        <f t="shared" si="11"/>
        <v>33</v>
      </c>
      <c r="G99" s="1">
        <v>59</v>
      </c>
      <c r="H99" s="43"/>
      <c r="I99" s="10">
        <v>29958</v>
      </c>
      <c r="J99" s="10">
        <v>40451</v>
      </c>
      <c r="K99" s="10">
        <v>4651</v>
      </c>
      <c r="L99" s="10">
        <v>34713</v>
      </c>
      <c r="M99" s="10">
        <v>41593</v>
      </c>
      <c r="N99" s="10">
        <v>55767</v>
      </c>
      <c r="O99" s="10">
        <v>5810</v>
      </c>
      <c r="P99" s="11">
        <v>49132</v>
      </c>
      <c r="Q99" s="12">
        <v>4.7E-2</v>
      </c>
      <c r="R99" s="8">
        <v>4.7E-2</v>
      </c>
      <c r="S99" s="6"/>
      <c r="U99" s="3">
        <v>29869</v>
      </c>
      <c r="V99" s="4" t="s">
        <v>87</v>
      </c>
      <c r="W99" s="5" t="s">
        <v>29</v>
      </c>
      <c r="X99" s="5" t="s">
        <v>31</v>
      </c>
      <c r="Y99" s="8">
        <v>4.7E-2</v>
      </c>
      <c r="Z99" s="6"/>
      <c r="AA99" s="5">
        <v>3</v>
      </c>
      <c r="AB99" s="5">
        <v>0</v>
      </c>
      <c r="AC99" s="5">
        <v>6</v>
      </c>
      <c r="AD99" s="23">
        <f t="shared" si="14"/>
        <v>6</v>
      </c>
      <c r="AE99" s="29">
        <f t="shared" si="15"/>
        <v>2.0087716361444977E-2</v>
      </c>
    </row>
    <row r="100" spans="1:31" x14ac:dyDescent="0.25">
      <c r="A100" s="2">
        <v>36271</v>
      </c>
      <c r="B100" s="5" t="s">
        <v>35</v>
      </c>
      <c r="C100" s="2">
        <v>36281</v>
      </c>
      <c r="D100" s="2">
        <v>36303</v>
      </c>
      <c r="E100" s="38">
        <f t="shared" si="10"/>
        <v>10</v>
      </c>
      <c r="F100" s="38">
        <f t="shared" si="11"/>
        <v>32</v>
      </c>
      <c r="G100" s="1">
        <v>68</v>
      </c>
      <c r="H100" s="43"/>
      <c r="I100" s="11">
        <v>22174</v>
      </c>
      <c r="J100" s="11">
        <v>31254</v>
      </c>
      <c r="K100" s="11">
        <v>3425</v>
      </c>
      <c r="L100" s="11">
        <v>25711</v>
      </c>
      <c r="M100" s="11">
        <v>27831</v>
      </c>
      <c r="N100" s="11">
        <v>38086</v>
      </c>
      <c r="O100" s="11">
        <v>4495</v>
      </c>
      <c r="P100" s="11">
        <v>32299</v>
      </c>
      <c r="Q100" s="12">
        <v>0.22500000000000001</v>
      </c>
      <c r="R100" s="9"/>
      <c r="S100" s="9">
        <v>0.22500000000000001</v>
      </c>
      <c r="U100" s="3">
        <v>62481</v>
      </c>
      <c r="V100" s="4"/>
      <c r="W100" s="5" t="s">
        <v>29</v>
      </c>
      <c r="X100" s="5" t="s">
        <v>31</v>
      </c>
      <c r="Y100" s="9"/>
      <c r="Z100" s="9">
        <v>0.22500000000000001</v>
      </c>
      <c r="AA100" s="5">
        <v>25</v>
      </c>
      <c r="AB100" s="5">
        <v>0</v>
      </c>
      <c r="AC100" s="5">
        <v>0</v>
      </c>
      <c r="AD100" s="23">
        <f t="shared" si="14"/>
        <v>0</v>
      </c>
      <c r="AE100" s="29">
        <f t="shared" si="15"/>
        <v>0</v>
      </c>
    </row>
    <row r="101" spans="1:31" x14ac:dyDescent="0.25">
      <c r="A101" s="2">
        <v>36277</v>
      </c>
      <c r="B101" s="5" t="s">
        <v>35</v>
      </c>
      <c r="C101" s="2">
        <v>36285</v>
      </c>
      <c r="D101" s="2">
        <v>36308</v>
      </c>
      <c r="E101" s="38">
        <f t="shared" si="10"/>
        <v>8</v>
      </c>
      <c r="F101" s="38">
        <f t="shared" si="11"/>
        <v>31</v>
      </c>
      <c r="G101" s="1">
        <v>68</v>
      </c>
      <c r="H101" s="43"/>
      <c r="I101" s="11">
        <v>20413</v>
      </c>
      <c r="J101" s="11">
        <v>28896</v>
      </c>
      <c r="K101" s="11">
        <v>3408</v>
      </c>
      <c r="L101" s="11">
        <v>23225</v>
      </c>
      <c r="M101" s="11">
        <v>26187</v>
      </c>
      <c r="N101" s="11">
        <v>35900</v>
      </c>
      <c r="O101" s="11">
        <v>4261</v>
      </c>
      <c r="P101" s="11">
        <v>30061</v>
      </c>
      <c r="Q101" s="12">
        <v>0.20699999999999999</v>
      </c>
      <c r="R101" s="9"/>
      <c r="S101" s="9">
        <v>0.20699999999999999</v>
      </c>
      <c r="U101" s="3">
        <v>398293</v>
      </c>
      <c r="V101" s="4"/>
      <c r="W101" s="5" t="s">
        <v>29</v>
      </c>
      <c r="X101" s="5" t="s">
        <v>31</v>
      </c>
      <c r="Y101" s="9"/>
      <c r="Z101" s="9">
        <v>0.20699999999999999</v>
      </c>
      <c r="AA101" s="5">
        <v>133</v>
      </c>
      <c r="AB101" s="5">
        <v>2</v>
      </c>
      <c r="AC101" s="5">
        <v>16</v>
      </c>
      <c r="AD101" s="23">
        <f t="shared" si="14"/>
        <v>18</v>
      </c>
      <c r="AE101" s="29">
        <f t="shared" si="15"/>
        <v>4.5192860532321678E-3</v>
      </c>
    </row>
    <row r="102" spans="1:31" x14ac:dyDescent="0.25">
      <c r="A102" s="2">
        <v>36278</v>
      </c>
      <c r="B102" s="5" t="s">
        <v>35</v>
      </c>
      <c r="C102" s="2">
        <v>36285</v>
      </c>
      <c r="D102" s="2">
        <v>36293</v>
      </c>
      <c r="E102" s="38">
        <f t="shared" si="10"/>
        <v>7</v>
      </c>
      <c r="F102" s="38">
        <f t="shared" si="11"/>
        <v>15</v>
      </c>
      <c r="G102" s="1">
        <v>76</v>
      </c>
      <c r="H102" s="43"/>
      <c r="I102" s="11">
        <v>27787</v>
      </c>
      <c r="J102" s="11">
        <v>38168</v>
      </c>
      <c r="K102" s="11">
        <v>3688</v>
      </c>
      <c r="L102" s="11">
        <v>32565</v>
      </c>
      <c r="M102" s="11">
        <v>33516</v>
      </c>
      <c r="N102" s="11">
        <v>44735</v>
      </c>
      <c r="O102" s="11">
        <v>5112</v>
      </c>
      <c r="P102" s="11">
        <v>38512</v>
      </c>
      <c r="Q102" s="12">
        <v>0.254</v>
      </c>
      <c r="R102" s="9"/>
      <c r="S102" s="9">
        <v>0.254</v>
      </c>
      <c r="U102" s="3">
        <v>68208</v>
      </c>
      <c r="V102" s="4"/>
      <c r="W102" s="5" t="s">
        <v>29</v>
      </c>
      <c r="X102" s="5" t="s">
        <v>31</v>
      </c>
      <c r="Y102" s="9"/>
      <c r="Z102" s="9">
        <v>0.254</v>
      </c>
      <c r="AA102" s="5">
        <v>28</v>
      </c>
      <c r="AB102" s="5">
        <v>0</v>
      </c>
      <c r="AC102" s="5">
        <v>0</v>
      </c>
      <c r="AD102" s="23">
        <f t="shared" si="14"/>
        <v>0</v>
      </c>
      <c r="AE102" s="29">
        <f t="shared" si="15"/>
        <v>0</v>
      </c>
    </row>
    <row r="103" spans="1:31" x14ac:dyDescent="0.25">
      <c r="A103" s="2">
        <v>36476</v>
      </c>
      <c r="B103" s="5" t="s">
        <v>35</v>
      </c>
      <c r="C103" s="2">
        <v>36495</v>
      </c>
      <c r="D103" s="2">
        <v>36553</v>
      </c>
      <c r="E103" s="38">
        <f t="shared" si="10"/>
        <v>19</v>
      </c>
      <c r="F103" s="38">
        <f t="shared" si="11"/>
        <v>76</v>
      </c>
      <c r="G103" s="1">
        <v>110</v>
      </c>
      <c r="H103" s="43"/>
      <c r="I103" s="11">
        <v>21548</v>
      </c>
      <c r="J103" s="11">
        <v>25183</v>
      </c>
      <c r="K103" s="11">
        <v>9500</v>
      </c>
      <c r="L103" s="11">
        <v>18264</v>
      </c>
      <c r="M103" s="11">
        <v>19118</v>
      </c>
      <c r="N103" s="11">
        <v>22008</v>
      </c>
      <c r="O103" s="11">
        <v>7879</v>
      </c>
      <c r="P103" s="11">
        <v>14543</v>
      </c>
      <c r="Q103" s="12">
        <v>0.106</v>
      </c>
      <c r="R103" s="9">
        <v>0.106</v>
      </c>
      <c r="S103" s="6"/>
      <c r="U103" s="3">
        <v>70500</v>
      </c>
      <c r="V103" s="4" t="s">
        <v>88</v>
      </c>
      <c r="W103" s="5" t="s">
        <v>29</v>
      </c>
      <c r="X103" s="5" t="s">
        <v>30</v>
      </c>
      <c r="Y103" s="9">
        <v>0.106</v>
      </c>
      <c r="Z103" s="6"/>
      <c r="AA103" s="5">
        <v>6</v>
      </c>
      <c r="AB103" s="5">
        <v>12</v>
      </c>
      <c r="AC103" s="5">
        <v>10</v>
      </c>
      <c r="AD103" s="23">
        <f t="shared" ref="AD103:AD114" si="16">SUM(AB103:AC103)</f>
        <v>22</v>
      </c>
      <c r="AE103" s="29">
        <f t="shared" ref="AE103:AE114" si="17">(AD103/U103)*100</f>
        <v>3.1205673758865248E-2</v>
      </c>
    </row>
    <row r="104" spans="1:31" x14ac:dyDescent="0.25">
      <c r="A104" s="2">
        <v>36503</v>
      </c>
      <c r="B104" s="5" t="s">
        <v>35</v>
      </c>
      <c r="C104" s="2">
        <v>36514</v>
      </c>
      <c r="D104" s="2">
        <v>36575</v>
      </c>
      <c r="E104" s="38">
        <f t="shared" si="10"/>
        <v>11</v>
      </c>
      <c r="F104" s="38">
        <f t="shared" si="11"/>
        <v>70</v>
      </c>
      <c r="G104" s="1">
        <v>110</v>
      </c>
      <c r="H104" s="43"/>
      <c r="I104" s="11">
        <v>48300</v>
      </c>
      <c r="J104" s="11">
        <v>66137</v>
      </c>
      <c r="K104" s="11">
        <v>10780</v>
      </c>
      <c r="L104" s="11">
        <v>51299</v>
      </c>
      <c r="M104" s="11">
        <v>32226</v>
      </c>
      <c r="N104" s="11">
        <v>42337</v>
      </c>
      <c r="O104" s="11">
        <v>9843</v>
      </c>
      <c r="P104" s="11">
        <v>35080</v>
      </c>
      <c r="Q104" s="12">
        <v>0.32200000000000001</v>
      </c>
      <c r="R104" s="9">
        <v>0.32200000000000001</v>
      </c>
      <c r="S104" s="6"/>
      <c r="U104" s="3">
        <v>75948</v>
      </c>
      <c r="V104" s="4" t="s">
        <v>89</v>
      </c>
      <c r="W104" s="5" t="s">
        <v>29</v>
      </c>
      <c r="X104" s="5" t="s">
        <v>30</v>
      </c>
      <c r="Y104" s="9">
        <v>0.32200000000000001</v>
      </c>
      <c r="Z104" s="6"/>
      <c r="AA104" s="5">
        <v>16</v>
      </c>
      <c r="AB104" s="5">
        <v>35</v>
      </c>
      <c r="AC104" s="5">
        <v>32</v>
      </c>
      <c r="AD104" s="23">
        <f t="shared" si="16"/>
        <v>67</v>
      </c>
      <c r="AE104" s="29">
        <f t="shared" si="17"/>
        <v>8.8218254595249387E-2</v>
      </c>
    </row>
    <row r="105" spans="1:31" x14ac:dyDescent="0.25">
      <c r="A105" s="2">
        <v>36523</v>
      </c>
      <c r="B105" s="5" t="s">
        <v>90</v>
      </c>
      <c r="C105" s="2">
        <v>36621</v>
      </c>
      <c r="D105" s="2">
        <v>36621</v>
      </c>
      <c r="E105" s="38">
        <f t="shared" si="10"/>
        <v>96</v>
      </c>
      <c r="F105" s="38">
        <f t="shared" si="11"/>
        <v>96</v>
      </c>
      <c r="G105" s="1">
        <v>37</v>
      </c>
      <c r="H105" s="43"/>
      <c r="I105" s="11">
        <v>50003</v>
      </c>
      <c r="J105" s="11">
        <v>77705</v>
      </c>
      <c r="K105" s="11">
        <v>8469</v>
      </c>
      <c r="L105" s="11">
        <v>68317</v>
      </c>
      <c r="M105" s="11">
        <v>58513</v>
      </c>
      <c r="N105" s="11">
        <v>96051</v>
      </c>
      <c r="O105" s="11">
        <v>9974</v>
      </c>
      <c r="P105" s="11">
        <v>88383</v>
      </c>
      <c r="Q105" s="12">
        <v>0.121</v>
      </c>
      <c r="R105" s="9">
        <v>0.121</v>
      </c>
      <c r="S105" s="6"/>
      <c r="U105" s="3">
        <v>9675</v>
      </c>
      <c r="V105" s="4" t="s">
        <v>91</v>
      </c>
      <c r="W105" s="5" t="s">
        <v>82</v>
      </c>
      <c r="X105" s="5" t="s">
        <v>83</v>
      </c>
      <c r="Y105" s="9">
        <v>0.121</v>
      </c>
      <c r="Z105" s="6"/>
      <c r="AA105" s="5">
        <v>1</v>
      </c>
      <c r="AB105" s="5">
        <v>0</v>
      </c>
      <c r="AC105" s="5">
        <v>6</v>
      </c>
      <c r="AD105" s="23">
        <f t="shared" si="16"/>
        <v>6</v>
      </c>
      <c r="AE105" s="29">
        <f t="shared" si="17"/>
        <v>6.2015503875968998E-2</v>
      </c>
    </row>
    <row r="106" spans="1:31" x14ac:dyDescent="0.25">
      <c r="A106" s="2">
        <v>36529</v>
      </c>
      <c r="B106" s="5" t="s">
        <v>35</v>
      </c>
      <c r="C106" s="2">
        <v>36544</v>
      </c>
      <c r="D106" s="2">
        <v>36636</v>
      </c>
      <c r="E106" s="38">
        <f t="shared" si="10"/>
        <v>15</v>
      </c>
      <c r="F106" s="38">
        <f t="shared" si="11"/>
        <v>106</v>
      </c>
      <c r="G106" s="1">
        <v>120</v>
      </c>
      <c r="H106" s="43"/>
      <c r="I106" s="11">
        <v>29716</v>
      </c>
      <c r="J106" s="11">
        <v>37522</v>
      </c>
      <c r="K106" s="11">
        <v>7117</v>
      </c>
      <c r="L106" s="11">
        <v>29283</v>
      </c>
      <c r="M106" s="11">
        <v>50844</v>
      </c>
      <c r="N106" s="11">
        <v>82702</v>
      </c>
      <c r="O106" s="11">
        <v>8578</v>
      </c>
      <c r="P106" s="11">
        <v>74856</v>
      </c>
      <c r="Q106" s="12">
        <v>0.17</v>
      </c>
      <c r="R106" s="9"/>
      <c r="S106" s="9">
        <v>0.17</v>
      </c>
      <c r="U106" s="3">
        <v>496853</v>
      </c>
      <c r="V106" s="4"/>
      <c r="W106" s="5" t="s">
        <v>29</v>
      </c>
      <c r="X106" s="5" t="s">
        <v>30</v>
      </c>
      <c r="Y106" s="9"/>
      <c r="Z106" s="9">
        <v>0.17</v>
      </c>
      <c r="AA106" s="5">
        <v>53</v>
      </c>
      <c r="AB106" s="5">
        <v>324</v>
      </c>
      <c r="AC106" s="5">
        <v>325</v>
      </c>
      <c r="AD106" s="23">
        <f t="shared" si="16"/>
        <v>649</v>
      </c>
      <c r="AE106" s="29">
        <f t="shared" si="17"/>
        <v>0.13062213572223577</v>
      </c>
    </row>
    <row r="107" spans="1:31" x14ac:dyDescent="0.25">
      <c r="A107" s="2">
        <v>36537</v>
      </c>
      <c r="B107" s="5" t="s">
        <v>35</v>
      </c>
      <c r="C107" s="2">
        <v>36546</v>
      </c>
      <c r="D107" s="2">
        <v>36606</v>
      </c>
      <c r="E107" s="38">
        <f t="shared" si="10"/>
        <v>9</v>
      </c>
      <c r="F107" s="38">
        <f t="shared" si="11"/>
        <v>69</v>
      </c>
      <c r="G107" s="1">
        <v>120</v>
      </c>
      <c r="H107" s="43"/>
      <c r="I107" s="11">
        <v>71916</v>
      </c>
      <c r="J107" s="11">
        <v>127296</v>
      </c>
      <c r="K107" s="11">
        <v>10032</v>
      </c>
      <c r="L107" s="11">
        <v>119769</v>
      </c>
      <c r="M107" s="11">
        <v>60707</v>
      </c>
      <c r="N107" s="11">
        <v>97864</v>
      </c>
      <c r="O107" s="11">
        <v>10457</v>
      </c>
      <c r="P107" s="11">
        <v>91630</v>
      </c>
      <c r="Q107" s="12">
        <v>0.40699999999999997</v>
      </c>
      <c r="R107" s="9">
        <v>0.40699999999999997</v>
      </c>
      <c r="S107" s="6"/>
      <c r="U107" s="3">
        <v>81680</v>
      </c>
      <c r="V107" s="4" t="s">
        <v>92</v>
      </c>
      <c r="W107" s="5" t="s">
        <v>29</v>
      </c>
      <c r="X107" s="5" t="s">
        <v>30</v>
      </c>
      <c r="Y107" s="9">
        <v>0.40699999999999997</v>
      </c>
      <c r="Z107" s="6"/>
      <c r="AA107" s="5">
        <v>14</v>
      </c>
      <c r="AB107" s="5">
        <v>84</v>
      </c>
      <c r="AC107" s="5">
        <v>28</v>
      </c>
      <c r="AD107" s="23">
        <f t="shared" si="16"/>
        <v>112</v>
      </c>
      <c r="AE107" s="29">
        <f t="shared" si="17"/>
        <v>0.13712047012732614</v>
      </c>
    </row>
    <row r="108" spans="1:31" x14ac:dyDescent="0.25">
      <c r="A108" s="2">
        <v>36552</v>
      </c>
      <c r="B108" s="5" t="s">
        <v>68</v>
      </c>
      <c r="C108" s="2">
        <v>36603</v>
      </c>
      <c r="D108" s="2">
        <v>36647</v>
      </c>
      <c r="E108" s="38">
        <f t="shared" si="10"/>
        <v>51</v>
      </c>
      <c r="F108" s="38">
        <f t="shared" si="11"/>
        <v>94</v>
      </c>
      <c r="G108" s="1">
        <v>80</v>
      </c>
      <c r="H108" s="43"/>
      <c r="I108" s="11">
        <v>28590</v>
      </c>
      <c r="J108" s="11">
        <v>33402</v>
      </c>
      <c r="K108" s="11">
        <v>5156</v>
      </c>
      <c r="L108" s="11">
        <v>27252</v>
      </c>
      <c r="M108" s="11">
        <v>41944</v>
      </c>
      <c r="N108" s="11">
        <v>63556</v>
      </c>
      <c r="O108" s="11">
        <v>6994</v>
      </c>
      <c r="P108" s="11">
        <v>55865</v>
      </c>
      <c r="Q108" s="12">
        <v>0.106</v>
      </c>
      <c r="R108" s="9"/>
      <c r="S108" s="9">
        <v>0.106</v>
      </c>
      <c r="U108" s="3">
        <v>30436</v>
      </c>
      <c r="V108" s="4"/>
      <c r="W108" s="5" t="s">
        <v>80</v>
      </c>
      <c r="X108" s="5" t="s">
        <v>69</v>
      </c>
      <c r="Y108" s="9"/>
      <c r="Z108" s="9">
        <v>0.106</v>
      </c>
      <c r="AA108" s="5">
        <v>4</v>
      </c>
      <c r="AB108" s="5">
        <v>0</v>
      </c>
      <c r="AC108" s="5">
        <v>6</v>
      </c>
      <c r="AD108" s="23">
        <f t="shared" si="16"/>
        <v>6</v>
      </c>
      <c r="AE108" s="29">
        <f t="shared" si="17"/>
        <v>1.9713497174398738E-2</v>
      </c>
    </row>
    <row r="109" spans="1:31" x14ac:dyDescent="0.25">
      <c r="A109" s="2">
        <v>36591</v>
      </c>
      <c r="B109" s="5" t="s">
        <v>27</v>
      </c>
      <c r="C109" s="2">
        <v>36622</v>
      </c>
      <c r="D109" s="2">
        <v>36639</v>
      </c>
      <c r="E109" s="38">
        <f t="shared" si="10"/>
        <v>30</v>
      </c>
      <c r="F109" s="38">
        <f t="shared" si="11"/>
        <v>47</v>
      </c>
      <c r="G109" s="1">
        <v>57</v>
      </c>
      <c r="H109" s="43"/>
      <c r="I109" s="11">
        <v>28361</v>
      </c>
      <c r="J109" s="11">
        <v>35712</v>
      </c>
      <c r="K109" s="11">
        <v>6506</v>
      </c>
      <c r="L109" s="11">
        <v>28264</v>
      </c>
      <c r="M109" s="11">
        <v>48766</v>
      </c>
      <c r="N109" s="11">
        <v>78751</v>
      </c>
      <c r="O109" s="11">
        <v>8052</v>
      </c>
      <c r="P109" s="11">
        <v>71149</v>
      </c>
      <c r="Q109" s="12">
        <v>0.23100000000000001</v>
      </c>
      <c r="R109" s="9">
        <v>0.23100000000000001</v>
      </c>
      <c r="S109" s="6"/>
      <c r="U109" s="3">
        <v>47341</v>
      </c>
      <c r="V109" s="4" t="s">
        <v>93</v>
      </c>
      <c r="W109" s="5" t="s">
        <v>29</v>
      </c>
      <c r="X109" s="5" t="s">
        <v>31</v>
      </c>
      <c r="Y109" s="9">
        <v>0.23100000000000001</v>
      </c>
      <c r="Z109" s="6"/>
      <c r="AA109" s="5">
        <v>16</v>
      </c>
      <c r="AB109" s="5">
        <v>12</v>
      </c>
      <c r="AC109" s="5">
        <v>0</v>
      </c>
      <c r="AD109" s="23">
        <f t="shared" si="16"/>
        <v>12</v>
      </c>
      <c r="AE109" s="29">
        <f t="shared" si="17"/>
        <v>2.534800701294861E-2</v>
      </c>
    </row>
    <row r="110" spans="1:31" x14ac:dyDescent="0.25">
      <c r="A110" s="2">
        <v>36598</v>
      </c>
      <c r="B110" s="5" t="s">
        <v>27</v>
      </c>
      <c r="C110" s="2">
        <v>36625</v>
      </c>
      <c r="D110" s="2">
        <v>36638</v>
      </c>
      <c r="E110" s="38">
        <f t="shared" si="10"/>
        <v>26</v>
      </c>
      <c r="F110" s="38">
        <f t="shared" si="11"/>
        <v>39</v>
      </c>
      <c r="G110" s="1">
        <v>56</v>
      </c>
      <c r="H110" s="43"/>
      <c r="I110" s="11">
        <v>28761</v>
      </c>
      <c r="J110" s="11">
        <v>36227</v>
      </c>
      <c r="K110" s="11">
        <v>6696</v>
      </c>
      <c r="L110" s="11">
        <v>28594</v>
      </c>
      <c r="M110" s="11">
        <v>49456</v>
      </c>
      <c r="N110" s="11">
        <v>79989</v>
      </c>
      <c r="O110" s="11">
        <v>8231</v>
      </c>
      <c r="P110" s="11">
        <v>72399</v>
      </c>
      <c r="Q110" s="12">
        <v>0.245</v>
      </c>
      <c r="R110" s="9">
        <v>0.245</v>
      </c>
      <c r="S110" s="6"/>
      <c r="U110" s="3">
        <v>48798</v>
      </c>
      <c r="V110" s="4" t="s">
        <v>94</v>
      </c>
      <c r="W110" s="5" t="s">
        <v>29</v>
      </c>
      <c r="X110" s="5" t="s">
        <v>31</v>
      </c>
      <c r="Y110" s="9">
        <v>0.245</v>
      </c>
      <c r="Z110" s="6"/>
      <c r="AA110" s="5">
        <v>18</v>
      </c>
      <c r="AB110" s="5">
        <v>0</v>
      </c>
      <c r="AC110" s="5">
        <v>6</v>
      </c>
      <c r="AD110" s="23">
        <f t="shared" si="16"/>
        <v>6</v>
      </c>
      <c r="AE110" s="29">
        <f t="shared" si="17"/>
        <v>1.2295585884667405E-2</v>
      </c>
    </row>
    <row r="111" spans="1:31" x14ac:dyDescent="0.25">
      <c r="A111" s="2">
        <v>36623</v>
      </c>
      <c r="B111" s="5" t="s">
        <v>35</v>
      </c>
      <c r="C111" s="2">
        <v>36631</v>
      </c>
      <c r="D111" s="2">
        <v>36644</v>
      </c>
      <c r="E111" s="38">
        <f t="shared" si="10"/>
        <v>8</v>
      </c>
      <c r="F111" s="38">
        <f t="shared" si="11"/>
        <v>21</v>
      </c>
      <c r="G111" s="1">
        <v>75</v>
      </c>
      <c r="H111" s="43"/>
      <c r="I111" s="11">
        <v>26939</v>
      </c>
      <c r="J111" s="11">
        <v>33823</v>
      </c>
      <c r="K111" s="11">
        <v>5779</v>
      </c>
      <c r="L111" s="11">
        <v>27069</v>
      </c>
      <c r="M111" s="11">
        <v>44738</v>
      </c>
      <c r="N111" s="11">
        <v>70242</v>
      </c>
      <c r="O111" s="11">
        <v>7387</v>
      </c>
      <c r="P111" s="11">
        <v>62414</v>
      </c>
      <c r="Q111" s="12">
        <v>0.38700000000000001</v>
      </c>
      <c r="R111" s="9"/>
      <c r="S111" s="9">
        <v>0.38700000000000001</v>
      </c>
      <c r="U111" s="3">
        <v>67912</v>
      </c>
      <c r="V111" s="4"/>
      <c r="W111" s="5" t="s">
        <v>29</v>
      </c>
      <c r="X111" s="5" t="s">
        <v>31</v>
      </c>
      <c r="Y111" s="9"/>
      <c r="Z111" s="9">
        <v>0.38700000000000001</v>
      </c>
      <c r="AA111" s="5">
        <v>50</v>
      </c>
      <c r="AB111" s="5">
        <v>0</v>
      </c>
      <c r="AC111" s="5">
        <v>3</v>
      </c>
      <c r="AD111" s="23">
        <f t="shared" si="16"/>
        <v>3</v>
      </c>
      <c r="AE111" s="29">
        <f t="shared" si="17"/>
        <v>4.4174814465779248E-3</v>
      </c>
    </row>
    <row r="112" spans="1:31" x14ac:dyDescent="0.25">
      <c r="A112" s="2">
        <v>36630</v>
      </c>
      <c r="B112" s="5" t="s">
        <v>35</v>
      </c>
      <c r="C112" s="2">
        <v>36636</v>
      </c>
      <c r="D112" s="2">
        <v>36667</v>
      </c>
      <c r="E112" s="38">
        <f t="shared" si="10"/>
        <v>6</v>
      </c>
      <c r="F112" s="38">
        <f t="shared" si="11"/>
        <v>37</v>
      </c>
      <c r="G112" s="1">
        <v>77</v>
      </c>
      <c r="H112" s="43"/>
      <c r="I112" s="11">
        <v>23990</v>
      </c>
      <c r="J112" s="11">
        <v>31191</v>
      </c>
      <c r="K112" s="11">
        <v>2331</v>
      </c>
      <c r="L112" s="11">
        <v>27458</v>
      </c>
      <c r="M112" s="11">
        <v>26489</v>
      </c>
      <c r="N112" s="11">
        <v>33862</v>
      </c>
      <c r="O112" s="11">
        <v>4664</v>
      </c>
      <c r="P112" s="11">
        <v>27944</v>
      </c>
      <c r="Q112" s="12">
        <v>0.31900000000000001</v>
      </c>
      <c r="R112" s="9"/>
      <c r="S112" s="9">
        <v>0.31900000000000001</v>
      </c>
      <c r="U112" s="3">
        <v>406189</v>
      </c>
      <c r="V112" s="4"/>
      <c r="W112" s="5" t="s">
        <v>29</v>
      </c>
      <c r="X112" s="5" t="s">
        <v>31</v>
      </c>
      <c r="Y112" s="9"/>
      <c r="Z112" s="9">
        <v>0.31900000000000001</v>
      </c>
      <c r="AA112" s="5">
        <v>258</v>
      </c>
      <c r="AB112" s="5">
        <v>0</v>
      </c>
      <c r="AC112" s="5">
        <v>6</v>
      </c>
      <c r="AD112" s="23">
        <f t="shared" si="16"/>
        <v>6</v>
      </c>
      <c r="AE112" s="29">
        <f t="shared" si="17"/>
        <v>1.4771448759075209E-3</v>
      </c>
    </row>
    <row r="113" spans="1:31" x14ac:dyDescent="0.25">
      <c r="A113" s="2">
        <v>36637</v>
      </c>
      <c r="B113" s="5" t="s">
        <v>35</v>
      </c>
      <c r="C113" s="2">
        <v>36642</v>
      </c>
      <c r="D113" s="2">
        <v>36675</v>
      </c>
      <c r="E113" s="38">
        <f t="shared" si="10"/>
        <v>5</v>
      </c>
      <c r="F113" s="38">
        <f t="shared" si="11"/>
        <v>38</v>
      </c>
      <c r="G113" s="1">
        <v>76</v>
      </c>
      <c r="H113" s="43"/>
      <c r="I113" s="11">
        <v>21000</v>
      </c>
      <c r="J113" s="11">
        <v>27616</v>
      </c>
      <c r="K113" s="11">
        <v>2709</v>
      </c>
      <c r="L113" s="11">
        <v>23074</v>
      </c>
      <c r="M113" s="11">
        <v>23875</v>
      </c>
      <c r="N113" s="11">
        <v>30602</v>
      </c>
      <c r="O113" s="11">
        <v>4181</v>
      </c>
      <c r="P113" s="11">
        <v>25027</v>
      </c>
      <c r="Q113" s="12">
        <v>0.32800000000000001</v>
      </c>
      <c r="R113" s="9"/>
      <c r="S113" s="9">
        <v>0.32800000000000001</v>
      </c>
      <c r="U113" s="3">
        <v>450020</v>
      </c>
      <c r="V113" s="4"/>
      <c r="W113" s="5" t="s">
        <v>29</v>
      </c>
      <c r="X113" s="5" t="s">
        <v>31</v>
      </c>
      <c r="Y113" s="9"/>
      <c r="Z113" s="9">
        <v>0.32800000000000001</v>
      </c>
      <c r="AA113" s="5">
        <v>256</v>
      </c>
      <c r="AB113" s="5">
        <v>0</v>
      </c>
      <c r="AC113" s="5">
        <v>0</v>
      </c>
      <c r="AD113" s="23">
        <f t="shared" si="16"/>
        <v>0</v>
      </c>
      <c r="AE113" s="29">
        <f t="shared" si="17"/>
        <v>0</v>
      </c>
    </row>
    <row r="114" spans="1:31" x14ac:dyDescent="0.25">
      <c r="A114" s="2">
        <v>36833</v>
      </c>
      <c r="B114" s="5" t="s">
        <v>35</v>
      </c>
      <c r="C114" s="2">
        <v>36871</v>
      </c>
      <c r="D114" s="2">
        <v>36912</v>
      </c>
      <c r="E114" s="38">
        <f t="shared" si="10"/>
        <v>38</v>
      </c>
      <c r="F114" s="38">
        <f t="shared" si="11"/>
        <v>78</v>
      </c>
      <c r="G114" s="1">
        <v>113</v>
      </c>
      <c r="H114" s="43"/>
      <c r="I114" s="11">
        <v>15077</v>
      </c>
      <c r="J114" s="11">
        <v>17900</v>
      </c>
      <c r="K114" s="11">
        <v>7891</v>
      </c>
      <c r="L114" s="11">
        <v>11320</v>
      </c>
      <c r="M114" s="11">
        <v>14349</v>
      </c>
      <c r="N114" s="11">
        <v>17124</v>
      </c>
      <c r="O114" s="11">
        <v>7810</v>
      </c>
      <c r="P114" s="11">
        <v>8725</v>
      </c>
      <c r="Q114" s="12">
        <v>0.26600000000000001</v>
      </c>
      <c r="R114" s="9">
        <v>0.26600000000000001</v>
      </c>
      <c r="S114" s="6"/>
      <c r="U114" s="3">
        <v>58050</v>
      </c>
      <c r="V114" s="4" t="s">
        <v>95</v>
      </c>
      <c r="W114" s="5" t="s">
        <v>29</v>
      </c>
      <c r="X114" s="5" t="s">
        <v>30</v>
      </c>
      <c r="Y114" s="9">
        <v>0.26600000000000001</v>
      </c>
      <c r="Z114" s="6"/>
      <c r="AA114" s="5">
        <v>6</v>
      </c>
      <c r="AB114" s="5">
        <v>24</v>
      </c>
      <c r="AC114" s="5">
        <v>12</v>
      </c>
      <c r="AD114" s="23">
        <f t="shared" si="16"/>
        <v>36</v>
      </c>
      <c r="AE114" s="29">
        <f t="shared" si="17"/>
        <v>6.2015503875968998E-2</v>
      </c>
    </row>
    <row r="115" spans="1:31" x14ac:dyDescent="0.25">
      <c r="A115" s="2">
        <v>36893</v>
      </c>
      <c r="B115" s="5" t="s">
        <v>35</v>
      </c>
      <c r="C115" s="2">
        <v>36908</v>
      </c>
      <c r="D115" s="2">
        <v>36952</v>
      </c>
      <c r="E115" s="38">
        <f t="shared" si="10"/>
        <v>15</v>
      </c>
      <c r="F115" s="38">
        <f t="shared" si="11"/>
        <v>60</v>
      </c>
      <c r="G115" s="1">
        <v>129</v>
      </c>
      <c r="H115" s="43"/>
      <c r="I115" s="11">
        <v>21432</v>
      </c>
      <c r="J115" s="11">
        <v>26481</v>
      </c>
      <c r="K115" s="11">
        <v>8230</v>
      </c>
      <c r="L115" s="11">
        <v>23433</v>
      </c>
      <c r="M115" s="11">
        <v>19305</v>
      </c>
      <c r="N115" s="11">
        <v>23434</v>
      </c>
      <c r="O115" s="11">
        <v>7474</v>
      </c>
      <c r="P115" s="11">
        <v>17704</v>
      </c>
      <c r="Q115" s="12">
        <v>0.19600000000000001</v>
      </c>
      <c r="R115" s="9"/>
      <c r="S115" s="9">
        <v>0.19600000000000001</v>
      </c>
      <c r="U115" s="3">
        <v>365425</v>
      </c>
      <c r="V115" s="4"/>
      <c r="W115" s="5" t="s">
        <v>29</v>
      </c>
      <c r="X115" s="5" t="s">
        <v>30</v>
      </c>
      <c r="Y115" s="9"/>
      <c r="Z115" s="9">
        <v>0.19600000000000001</v>
      </c>
      <c r="AA115" s="5">
        <v>53</v>
      </c>
      <c r="AB115" s="5">
        <v>132</v>
      </c>
      <c r="AC115" s="5">
        <v>299</v>
      </c>
      <c r="AD115" s="23">
        <f t="shared" ref="AD115:AD119" si="18">SUM(AB115:AC115)</f>
        <v>431</v>
      </c>
      <c r="AE115" s="29">
        <f t="shared" ref="AE115:AE119" si="19">(AD115/U115)*100</f>
        <v>0.1179448587261408</v>
      </c>
    </row>
    <row r="116" spans="1:31" x14ac:dyDescent="0.25">
      <c r="A116" s="2">
        <v>36900</v>
      </c>
      <c r="B116" s="5" t="s">
        <v>35</v>
      </c>
      <c r="C116" s="2">
        <v>36911</v>
      </c>
      <c r="D116" s="2">
        <v>36945</v>
      </c>
      <c r="E116" s="38">
        <f t="shared" si="10"/>
        <v>11</v>
      </c>
      <c r="F116" s="38">
        <f t="shared" si="11"/>
        <v>44</v>
      </c>
      <c r="G116" s="1">
        <v>129</v>
      </c>
      <c r="H116" s="43"/>
      <c r="I116" s="11">
        <v>18623</v>
      </c>
      <c r="J116" s="11">
        <v>22234</v>
      </c>
      <c r="K116" s="11">
        <v>7795</v>
      </c>
      <c r="L116" s="11">
        <v>16043</v>
      </c>
      <c r="M116" s="11">
        <v>16902</v>
      </c>
      <c r="N116" s="11">
        <v>20131</v>
      </c>
      <c r="O116" s="11">
        <v>7327</v>
      </c>
      <c r="P116" s="11">
        <v>13810</v>
      </c>
      <c r="Q116" s="12">
        <v>0.20799999999999999</v>
      </c>
      <c r="R116" s="9">
        <v>0.20799999999999999</v>
      </c>
      <c r="S116" s="6"/>
      <c r="U116" s="3">
        <v>65284</v>
      </c>
      <c r="V116" s="4" t="s">
        <v>96</v>
      </c>
      <c r="W116" s="5" t="s">
        <v>29</v>
      </c>
      <c r="X116" s="5" t="s">
        <v>30</v>
      </c>
      <c r="Y116" s="9">
        <v>0.20799999999999999</v>
      </c>
      <c r="Z116" s="6"/>
      <c r="AA116" s="5">
        <v>11</v>
      </c>
      <c r="AB116" s="5">
        <v>24</v>
      </c>
      <c r="AC116" s="5">
        <v>49</v>
      </c>
      <c r="AD116" s="23">
        <f t="shared" si="18"/>
        <v>73</v>
      </c>
      <c r="AE116" s="29">
        <f t="shared" si="19"/>
        <v>0.11181912872985725</v>
      </c>
    </row>
    <row r="117" spans="1:31" x14ac:dyDescent="0.25">
      <c r="A117" s="2">
        <v>36907</v>
      </c>
      <c r="B117" s="5" t="s">
        <v>90</v>
      </c>
      <c r="C117" s="2">
        <v>37003</v>
      </c>
      <c r="D117" s="2">
        <v>37003</v>
      </c>
      <c r="E117" s="38">
        <f t="shared" si="10"/>
        <v>96</v>
      </c>
      <c r="F117" s="38">
        <f t="shared" si="11"/>
        <v>96</v>
      </c>
      <c r="G117" s="1">
        <v>35</v>
      </c>
      <c r="H117" s="43"/>
      <c r="I117" s="11">
        <v>13544</v>
      </c>
      <c r="J117" s="11">
        <v>17008</v>
      </c>
      <c r="K117" s="11">
        <v>5691</v>
      </c>
      <c r="L117" s="11">
        <v>10765</v>
      </c>
      <c r="M117" s="11">
        <v>21659</v>
      </c>
      <c r="N117" s="11">
        <v>27088</v>
      </c>
      <c r="O117" s="11">
        <v>6883</v>
      </c>
      <c r="P117" s="11">
        <v>20996</v>
      </c>
      <c r="Q117" s="12">
        <v>2.5999999999999999E-2</v>
      </c>
      <c r="R117" s="9"/>
      <c r="S117" s="9">
        <v>2.5999999999999999E-2</v>
      </c>
      <c r="U117" s="3">
        <v>36487</v>
      </c>
      <c r="V117" s="4"/>
      <c r="W117" s="5" t="s">
        <v>82</v>
      </c>
      <c r="X117" s="5" t="s">
        <v>83</v>
      </c>
      <c r="Y117" s="9"/>
      <c r="Z117" s="9">
        <v>2.5999999999999999E-2</v>
      </c>
      <c r="AA117" s="5">
        <v>1</v>
      </c>
      <c r="AB117" s="5">
        <v>0</v>
      </c>
      <c r="AC117" s="5">
        <v>0</v>
      </c>
      <c r="AD117" s="23">
        <f t="shared" si="18"/>
        <v>0</v>
      </c>
      <c r="AE117" s="29">
        <f t="shared" si="19"/>
        <v>0</v>
      </c>
    </row>
    <row r="118" spans="1:31" x14ac:dyDescent="0.25">
      <c r="A118" s="2">
        <v>36917</v>
      </c>
      <c r="B118" s="5" t="s">
        <v>90</v>
      </c>
      <c r="C118" s="2">
        <v>37022</v>
      </c>
      <c r="D118" s="2">
        <v>37022</v>
      </c>
      <c r="E118" s="38">
        <f t="shared" si="10"/>
        <v>105</v>
      </c>
      <c r="F118" s="38">
        <f t="shared" si="11"/>
        <v>105</v>
      </c>
      <c r="G118" s="1">
        <v>35</v>
      </c>
      <c r="H118" s="43"/>
      <c r="I118" s="11">
        <v>10272</v>
      </c>
      <c r="J118" s="11">
        <v>26966</v>
      </c>
      <c r="K118" s="11">
        <v>2610</v>
      </c>
      <c r="L118" s="11">
        <v>11244</v>
      </c>
      <c r="M118" s="11">
        <v>13736</v>
      </c>
      <c r="N118" s="11">
        <v>18118</v>
      </c>
      <c r="O118" s="11">
        <v>4753</v>
      </c>
      <c r="P118" s="11">
        <v>12246</v>
      </c>
      <c r="Q118" s="12">
        <v>1.6E-2</v>
      </c>
      <c r="R118" s="9"/>
      <c r="S118" s="9">
        <v>1.6E-2</v>
      </c>
      <c r="U118" s="3">
        <v>30171</v>
      </c>
      <c r="V118" s="4"/>
      <c r="W118" s="5" t="s">
        <v>82</v>
      </c>
      <c r="X118" s="5" t="s">
        <v>83</v>
      </c>
      <c r="Y118" s="9"/>
      <c r="Z118" s="9">
        <v>1.6E-2</v>
      </c>
      <c r="AA118" s="5">
        <v>1</v>
      </c>
      <c r="AB118" s="5">
        <v>0</v>
      </c>
      <c r="AC118" s="5">
        <v>0</v>
      </c>
      <c r="AD118" s="23">
        <f t="shared" si="18"/>
        <v>0</v>
      </c>
      <c r="AE118" s="29">
        <f t="shared" si="19"/>
        <v>0</v>
      </c>
    </row>
    <row r="119" spans="1:31" x14ac:dyDescent="0.25">
      <c r="A119" s="2">
        <v>36923</v>
      </c>
      <c r="B119" s="5" t="s">
        <v>68</v>
      </c>
      <c r="C119" s="2">
        <v>36959</v>
      </c>
      <c r="D119" s="2">
        <v>36985</v>
      </c>
      <c r="E119" s="38">
        <f t="shared" si="10"/>
        <v>38</v>
      </c>
      <c r="F119" s="38">
        <f t="shared" si="11"/>
        <v>63</v>
      </c>
      <c r="G119" s="1">
        <v>75</v>
      </c>
      <c r="H119" s="43"/>
      <c r="I119" s="11">
        <v>22913</v>
      </c>
      <c r="J119" s="11">
        <v>28641</v>
      </c>
      <c r="K119" s="11">
        <v>7455</v>
      </c>
      <c r="L119" s="11">
        <v>20793</v>
      </c>
      <c r="M119" s="11">
        <v>22474</v>
      </c>
      <c r="N119" s="11">
        <v>28026</v>
      </c>
      <c r="O119" s="11">
        <v>7909</v>
      </c>
      <c r="P119" s="11">
        <v>21030</v>
      </c>
      <c r="Q119" s="12">
        <v>0.105</v>
      </c>
      <c r="R119" s="9"/>
      <c r="S119" s="9">
        <v>0.105</v>
      </c>
      <c r="U119" s="3">
        <v>162198</v>
      </c>
      <c r="V119" s="4"/>
      <c r="W119" s="5" t="s">
        <v>80</v>
      </c>
      <c r="X119" s="5" t="s">
        <v>69</v>
      </c>
      <c r="Y119" s="9"/>
      <c r="Z119" s="9">
        <v>0.105</v>
      </c>
      <c r="AA119" s="5">
        <v>8</v>
      </c>
      <c r="AB119" s="5">
        <v>0</v>
      </c>
      <c r="AC119" s="5">
        <v>6</v>
      </c>
      <c r="AD119" s="23">
        <f t="shared" si="18"/>
        <v>6</v>
      </c>
      <c r="AE119" s="29">
        <f t="shared" si="19"/>
        <v>3.6991824806717716E-3</v>
      </c>
    </row>
    <row r="121" spans="1:31" x14ac:dyDescent="0.25">
      <c r="U121" s="42">
        <f>SUM(U3:U119)</f>
        <v>14153528</v>
      </c>
    </row>
    <row r="122" spans="1:31" x14ac:dyDescent="0.25">
      <c r="U122" s="32">
        <f>COUNT(U3:U119)</f>
        <v>117</v>
      </c>
    </row>
  </sheetData>
  <mergeCells count="8">
    <mergeCell ref="U1:U2"/>
    <mergeCell ref="G1:G2"/>
    <mergeCell ref="A1:A2"/>
    <mergeCell ref="C1:D1"/>
    <mergeCell ref="AA1:AC1"/>
    <mergeCell ref="X1:X2"/>
    <mergeCell ref="W1:W2"/>
    <mergeCell ref="V1:V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2018-07-10T06:10:05Z</dcterms:created>
  <dcterms:modified xsi:type="dcterms:W3CDTF">2018-07-10T06:10:18Z</dcterms:modified>
</cp:coreProperties>
</file>