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51122" sheetId="1" r:id="rId1"/>
    <sheet name="51121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3" i="2"/>
  <c r="B13"/>
  <c r="E14" i="1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H6"/>
  <c r="G6"/>
  <c r="F6"/>
  <c r="E6"/>
  <c r="D6"/>
  <c r="C6"/>
  <c r="B6"/>
  <c r="C5"/>
  <c r="C4"/>
  <c r="C3"/>
  <c r="C2"/>
</calcChain>
</file>

<file path=xl/sharedStrings.xml><?xml version="1.0" encoding="utf-8"?>
<sst xmlns="http://schemas.openxmlformats.org/spreadsheetml/2006/main" count="57" uniqueCount="34">
  <si>
    <t>PRIORITY CLAIMS</t>
  </si>
  <si>
    <t>Total Claims Deemed Elegible</t>
  </si>
  <si>
    <t>Claims Closed Before 
FY 09-10</t>
  </si>
  <si>
    <t>Active Number of Claims</t>
  </si>
  <si>
    <t>Claims Awaiting Activation</t>
  </si>
  <si>
    <t>Claims Closed in FY 09-10</t>
  </si>
  <si>
    <t>Reimbursements in FY 09-10</t>
  </si>
  <si>
    <t>Payment Backlog as of June 30, 2010</t>
  </si>
  <si>
    <r>
      <t xml:space="preserve">Priority A </t>
    </r>
    <r>
      <rPr>
        <b/>
        <sz val="9"/>
        <color theme="3"/>
        <rFont val="Calibri"/>
        <family val="2"/>
        <scheme val="minor"/>
      </rPr>
      <t>(residential tank owners)</t>
    </r>
  </si>
  <si>
    <r>
      <t xml:space="preserve">Priority B </t>
    </r>
    <r>
      <rPr>
        <b/>
        <sz val="9"/>
        <color theme="3"/>
        <rFont val="Calibri"/>
        <family val="2"/>
        <scheme val="minor"/>
      </rPr>
      <t>(small California businesses NPOs and some governmental entities)</t>
    </r>
  </si>
  <si>
    <r>
      <t xml:space="preserve">Priority C </t>
    </r>
    <r>
      <rPr>
        <b/>
        <sz val="9"/>
        <color theme="3"/>
        <rFont val="Calibri"/>
        <family val="2"/>
        <scheme val="minor"/>
      </rPr>
      <t xml:space="preserve">(certain California businesses, NPOs, and  other governmental entities) </t>
    </r>
  </si>
  <si>
    <r>
      <t xml:space="preserve">Priority D </t>
    </r>
    <r>
      <rPr>
        <b/>
        <sz val="9"/>
        <color theme="3"/>
        <rFont val="Calibri"/>
        <family val="2"/>
        <scheme val="minor"/>
      </rPr>
      <t>(all other claimants, typically large corporations)</t>
    </r>
  </si>
  <si>
    <t>TOTAL</t>
  </si>
  <si>
    <t>For BAR CHART</t>
  </si>
  <si>
    <t>Priority A</t>
  </si>
  <si>
    <t>Priority B</t>
  </si>
  <si>
    <t>Priority C</t>
  </si>
  <si>
    <t>Priority D</t>
  </si>
  <si>
    <t>FUNDING CATEGORIES</t>
  </si>
  <si>
    <t>Total Allocated In FY 09-10</t>
  </si>
  <si>
    <t># Funded Projects in FY 09-10</t>
  </si>
  <si>
    <t>Secondary Treatment</t>
  </si>
  <si>
    <t>Advanced Treatment</t>
  </si>
  <si>
    <t>Infiltration/Inflow</t>
  </si>
  <si>
    <t>Sewer System Rehabilitation</t>
  </si>
  <si>
    <t>New Collector Sewers</t>
  </si>
  <si>
    <t>New Interceptors</t>
  </si>
  <si>
    <t>Storm Sewers</t>
  </si>
  <si>
    <t>Recycled Water Distribution</t>
  </si>
  <si>
    <t>Nonpoint Source Agricultural Animals</t>
  </si>
  <si>
    <t>Non Point Source Urban</t>
  </si>
  <si>
    <t>Non Point Source Hydromodification</t>
  </si>
  <si>
    <t>For First Pie Chart</t>
  </si>
  <si>
    <t>For Second Pie Chart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</si>
</sst>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theme="4" tint="0.79995117038483843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indexed="65"/>
        <bgColor theme="0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4" tint="0.39994506668294322"/>
      </left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medium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26">
    <xf numFmtId="0" fontId="0" fillId="0" borderId="0" xfId="0"/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center" wrapText="1"/>
    </xf>
    <xf numFmtId="164" fontId="3" fillId="3" borderId="1" xfId="3" applyNumberFormat="1" applyFont="1" applyFill="1" applyBorder="1" applyAlignment="1">
      <alignment horizontal="center" wrapText="1"/>
    </xf>
    <xf numFmtId="37" fontId="3" fillId="3" borderId="1" xfId="1" applyNumberFormat="1" applyFont="1" applyFill="1" applyBorder="1" applyAlignment="1">
      <alignment horizontal="right" wrapText="1"/>
    </xf>
    <xf numFmtId="5" fontId="3" fillId="3" borderId="2" xfId="2" applyNumberFormat="1" applyFont="1" applyFill="1" applyBorder="1" applyAlignment="1">
      <alignment horizontal="right" wrapText="1"/>
    </xf>
    <xf numFmtId="5" fontId="3" fillId="3" borderId="1" xfId="2" applyNumberFormat="1" applyFont="1" applyFill="1" applyBorder="1" applyAlignment="1">
      <alignment horizontal="right" wrapText="1"/>
    </xf>
    <xf numFmtId="0" fontId="3" fillId="0" borderId="1" xfId="3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wrapText="1"/>
    </xf>
    <xf numFmtId="164" fontId="3" fillId="0" borderId="1" xfId="3" applyNumberFormat="1" applyFont="1" applyBorder="1" applyAlignment="1">
      <alignment horizontal="center" wrapText="1"/>
    </xf>
    <xf numFmtId="5" fontId="3" fillId="0" borderId="2" xfId="2" applyNumberFormat="1" applyFont="1" applyBorder="1" applyAlignment="1">
      <alignment horizontal="right" wrapText="1"/>
    </xf>
    <xf numFmtId="5" fontId="3" fillId="0" borderId="1" xfId="2" applyNumberFormat="1" applyFont="1" applyBorder="1" applyAlignment="1">
      <alignment horizontal="right" wrapText="1"/>
    </xf>
    <xf numFmtId="0" fontId="3" fillId="3" borderId="1" xfId="3" applyFont="1" applyFill="1" applyBorder="1" applyAlignment="1">
      <alignment horizontal="left" wrapText="1"/>
    </xf>
    <xf numFmtId="164" fontId="0" fillId="0" borderId="0" xfId="1" applyNumberFormat="1" applyFont="1"/>
    <xf numFmtId="0" fontId="6" fillId="4" borderId="3" xfId="3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left" wrapText="1"/>
    </xf>
    <xf numFmtId="5" fontId="6" fillId="5" borderId="1" xfId="2" applyNumberFormat="1" applyFont="1" applyFill="1" applyBorder="1" applyAlignment="1">
      <alignment horizontal="right"/>
    </xf>
    <xf numFmtId="164" fontId="6" fillId="5" borderId="1" xfId="3" applyNumberFormat="1" applyFont="1" applyFill="1" applyBorder="1" applyAlignment="1">
      <alignment horizontal="center"/>
    </xf>
    <xf numFmtId="0" fontId="6" fillId="6" borderId="1" xfId="3" applyFont="1" applyFill="1" applyBorder="1" applyAlignment="1">
      <alignment horizontal="left" wrapText="1"/>
    </xf>
    <xf numFmtId="5" fontId="6" fillId="6" borderId="1" xfId="2" applyNumberFormat="1" applyFont="1" applyFill="1" applyBorder="1" applyAlignment="1">
      <alignment horizontal="right"/>
    </xf>
    <xf numFmtId="164" fontId="6" fillId="6" borderId="1" xfId="3" applyNumberFormat="1" applyFont="1" applyFill="1" applyBorder="1" applyAlignment="1">
      <alignment horizontal="center"/>
    </xf>
    <xf numFmtId="0" fontId="6" fillId="6" borderId="1" xfId="3" applyFont="1" applyFill="1" applyBorder="1"/>
    <xf numFmtId="165" fontId="0" fillId="0" borderId="0" xfId="2" applyNumberFormat="1" applyFont="1"/>
    <xf numFmtId="0" fontId="5" fillId="0" borderId="0" xfId="0" applyFont="1"/>
  </cellXfs>
  <cellStyles count="4">
    <cellStyle name="Comma" xfId="1" builtinId="3"/>
    <cellStyle name="Currency" xfId="2" builtinId="4"/>
    <cellStyle name="Heading 3" xfId="3" builtinId="18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65" formatCode="_(&quot;$&quot;* #,##0_);_(&quot;$&quot;* \(#,##0\);_(&quot;$&quot;* &quot;-&quot;??_);_(@_)"/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9" formatCode="&quot;$&quot;#,##0_);\(&quot;$&quot;#,##0\)"/>
      <fill>
        <patternFill patternType="solid">
          <fgColor theme="4" tint="0.79995117038483843"/>
          <bgColor theme="9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medium">
          <color theme="4" tint="0.39994506668294322"/>
        </left>
        <right/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64" formatCode="_(* #,##0_);_(* \(#,##0\);_(* &quot;-&quot;??_);_(@_)"/>
      <fill>
        <patternFill patternType="solid">
          <fgColor theme="4" tint="0.79995117038483843"/>
          <bgColor theme="9" tint="0.79998168889431442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64" formatCode="_(* #,##0_);_(* \(#,##0\);_(* &quot;-&quot;??_);_(@_)"/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64" formatCode="_(* #,##0_);_(* \(#,##0\);_(* &quot;-&quot;??_);_(@_)"/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64" formatCode="_(* #,##0_);_(* \(#,##0\);_(* &quot;-&quot;??_);_(@_)"/>
      <fill>
        <patternFill patternType="solid">
          <fgColor theme="4" tint="0.79995117038483843"/>
          <bgColor theme="9" tint="0.79998168889431442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164" formatCode="_(* #,##0_);_(* \(#,##0\);_(* &quot;-&quot;??_);_(@_)"/>
      <fill>
        <patternFill patternType="solid">
          <fgColor theme="4" tint="0.79995117038483843"/>
          <bgColor theme="9" tint="0.79998168889431442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/>
        <right/>
        <top/>
        <bottom style="medium">
          <color theme="4" tint="0.39997558519241921"/>
        </bottom>
      </border>
    </dxf>
    <dxf>
      <font>
        <b/>
        <strike val="0"/>
        <outline val="0"/>
        <shadow val="0"/>
        <u val="none"/>
        <vertAlign val="baseline"/>
        <sz val="12"/>
        <color theme="3"/>
        <name val="Calibri"/>
        <scheme val="minor"/>
      </font>
      <alignment textRotation="0" wrapText="1" indent="0" relativeIndent="0" justifyLastLine="0" shrinkToFit="0" mergeCell="0" readingOrder="0"/>
    </dxf>
    <dxf>
      <border diagonalUp="0" diagonalDown="0">
        <left/>
        <right/>
        <top style="thin">
          <color theme="4"/>
        </top>
        <bottom style="medium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alignment horizontal="center" vertical="center" textRotation="0" wrapText="1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510111314" displayName="Table510111314" ref="A1:H6" totalsRowShown="0" headerRowDxfId="11" dataDxfId="9" headerRowBorderDxfId="10" tableBorderDxfId="8">
  <tableColumns count="8">
    <tableColumn id="1" name="PRIORITY CLAIMS" dataDxfId="7"/>
    <tableColumn id="9" name="Total Claims Deemed Elegible" dataDxfId="6" dataCellStyle="Comma"/>
    <tableColumn id="4" name="Claims Closed Before &#10;FY 09-10" dataDxfId="5" dataCellStyle="Heading 3"/>
    <tableColumn id="2" name="Active Number of Claims" dataDxfId="4" dataCellStyle="Comma"/>
    <tableColumn id="3" name="Claims Awaiting Activation" dataDxfId="3" dataCellStyle="Comma"/>
    <tableColumn id="11" name="Claims Closed in FY 09-10" dataDxfId="2" dataCellStyle="Comma"/>
    <tableColumn id="10" name="Reimbursements in FY 09-10" dataDxfId="1" dataCellStyle="Currency"/>
    <tableColumn id="7" name="Payment Backlog as of June 30, 2010" dataDxfId="0" dataCellStyle="Currency"/>
  </tableColumns>
  <tableStyleInfo name="TableStyleDark1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A17" sqref="A17"/>
    </sheetView>
  </sheetViews>
  <sheetFormatPr defaultRowHeight="15"/>
  <cols>
    <col min="1" max="1" width="39.28515625" customWidth="1"/>
    <col min="2" max="2" width="15.5703125" customWidth="1"/>
    <col min="3" max="3" width="14.28515625" customWidth="1"/>
    <col min="4" max="5" width="14" customWidth="1"/>
    <col min="6" max="6" width="12.7109375" customWidth="1"/>
    <col min="7" max="7" width="17.7109375" customWidth="1"/>
    <col min="8" max="8" width="17" customWidth="1"/>
  </cols>
  <sheetData>
    <row r="1" spans="1:8" ht="74.25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ht="40.5" customHeight="1" thickBot="1">
      <c r="A2" s="3" t="s">
        <v>8</v>
      </c>
      <c r="B2" s="4">
        <v>468</v>
      </c>
      <c r="C2" s="5">
        <f>+B2-D2-E2-F2</f>
        <v>373</v>
      </c>
      <c r="D2" s="4">
        <v>86</v>
      </c>
      <c r="E2" s="6">
        <v>0</v>
      </c>
      <c r="F2" s="4">
        <v>9</v>
      </c>
      <c r="G2" s="7">
        <v>2755460</v>
      </c>
      <c r="H2" s="8">
        <v>132000</v>
      </c>
    </row>
    <row r="3" spans="1:8" ht="40.5" customHeight="1" thickBot="1">
      <c r="A3" s="9" t="s">
        <v>9</v>
      </c>
      <c r="B3" s="10">
        <v>5044</v>
      </c>
      <c r="C3" s="11">
        <f t="shared" ref="C3:C5" si="0">+B3-D3-E3-F3</f>
        <v>2696</v>
      </c>
      <c r="D3" s="10">
        <v>2265</v>
      </c>
      <c r="E3" s="10">
        <v>25</v>
      </c>
      <c r="F3" s="10">
        <v>58</v>
      </c>
      <c r="G3" s="12">
        <v>116927413</v>
      </c>
      <c r="H3" s="13">
        <v>28000000</v>
      </c>
    </row>
    <row r="4" spans="1:8" ht="40.5" customHeight="1" thickBot="1">
      <c r="A4" s="3" t="s">
        <v>10</v>
      </c>
      <c r="B4" s="4">
        <v>4092</v>
      </c>
      <c r="C4" s="5">
        <f t="shared" si="0"/>
        <v>2380</v>
      </c>
      <c r="D4" s="4">
        <v>1606</v>
      </c>
      <c r="E4" s="4">
        <v>67</v>
      </c>
      <c r="F4" s="4">
        <v>39</v>
      </c>
      <c r="G4" s="7">
        <v>38477937</v>
      </c>
      <c r="H4" s="8">
        <v>78000000</v>
      </c>
    </row>
    <row r="5" spans="1:8" ht="40.5" customHeight="1" thickBot="1">
      <c r="A5" s="9" t="s">
        <v>11</v>
      </c>
      <c r="B5" s="10">
        <v>6109</v>
      </c>
      <c r="C5" s="11">
        <f t="shared" si="0"/>
        <v>1038</v>
      </c>
      <c r="D5" s="10">
        <v>502</v>
      </c>
      <c r="E5" s="10">
        <v>4528</v>
      </c>
      <c r="F5" s="10">
        <v>41</v>
      </c>
      <c r="G5" s="12">
        <v>26032583</v>
      </c>
      <c r="H5" s="13">
        <v>16000000</v>
      </c>
    </row>
    <row r="6" spans="1:8" ht="21.75" customHeight="1" thickBot="1">
      <c r="A6" s="14" t="s">
        <v>12</v>
      </c>
      <c r="B6" s="4">
        <f t="shared" ref="B6:H6" si="1">SUBTOTAL(109,B2:B5)</f>
        <v>15713</v>
      </c>
      <c r="C6" s="4">
        <f t="shared" si="1"/>
        <v>6487</v>
      </c>
      <c r="D6" s="4">
        <f t="shared" si="1"/>
        <v>4459</v>
      </c>
      <c r="E6" s="4">
        <f t="shared" si="1"/>
        <v>4620</v>
      </c>
      <c r="F6" s="4">
        <f t="shared" si="1"/>
        <v>147</v>
      </c>
      <c r="G6" s="7">
        <f t="shared" si="1"/>
        <v>184193393</v>
      </c>
      <c r="H6" s="8">
        <f t="shared" si="1"/>
        <v>122132000</v>
      </c>
    </row>
    <row r="9" spans="1:8">
      <c r="A9" t="s">
        <v>13</v>
      </c>
    </row>
    <row r="10" spans="1:8">
      <c r="B10" t="str">
        <f>+C1</f>
        <v>Claims Closed Before 
FY 09-10</v>
      </c>
      <c r="C10" t="str">
        <f>+D1</f>
        <v>Active Number of Claims</v>
      </c>
      <c r="D10" t="str">
        <f>+E1</f>
        <v>Claims Awaiting Activation</v>
      </c>
      <c r="E10" t="str">
        <f>+F1</f>
        <v>Claims Closed in FY 09-10</v>
      </c>
    </row>
    <row r="11" spans="1:8">
      <c r="A11" t="s">
        <v>14</v>
      </c>
      <c r="B11" s="15">
        <f t="shared" ref="B11:E14" si="2">+C2</f>
        <v>373</v>
      </c>
      <c r="C11" s="15">
        <f t="shared" si="2"/>
        <v>86</v>
      </c>
      <c r="D11" s="15">
        <f t="shared" si="2"/>
        <v>0</v>
      </c>
      <c r="E11" s="15">
        <f t="shared" si="2"/>
        <v>9</v>
      </c>
    </row>
    <row r="12" spans="1:8">
      <c r="A12" t="s">
        <v>15</v>
      </c>
      <c r="B12" s="15">
        <f t="shared" si="2"/>
        <v>2696</v>
      </c>
      <c r="C12" s="15">
        <f t="shared" si="2"/>
        <v>2265</v>
      </c>
      <c r="D12" s="15">
        <f t="shared" si="2"/>
        <v>25</v>
      </c>
      <c r="E12" s="15">
        <f t="shared" si="2"/>
        <v>58</v>
      </c>
    </row>
    <row r="13" spans="1:8">
      <c r="A13" t="s">
        <v>16</v>
      </c>
      <c r="B13" s="15">
        <f t="shared" si="2"/>
        <v>2380</v>
      </c>
      <c r="C13" s="15">
        <f t="shared" si="2"/>
        <v>1606</v>
      </c>
      <c r="D13" s="15">
        <f t="shared" si="2"/>
        <v>67</v>
      </c>
      <c r="E13" s="15">
        <f t="shared" si="2"/>
        <v>39</v>
      </c>
    </row>
    <row r="14" spans="1:8">
      <c r="A14" t="s">
        <v>17</v>
      </c>
      <c r="B14" s="15">
        <f t="shared" si="2"/>
        <v>1038</v>
      </c>
      <c r="C14" s="15">
        <f t="shared" si="2"/>
        <v>502</v>
      </c>
      <c r="D14" s="15">
        <f t="shared" si="2"/>
        <v>4528</v>
      </c>
      <c r="E14" s="15">
        <f t="shared" si="2"/>
        <v>41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tabSelected="1" topLeftCell="A10" workbookViewId="0">
      <selection activeCell="A15" sqref="A15"/>
    </sheetView>
  </sheetViews>
  <sheetFormatPr defaultRowHeight="15"/>
  <cols>
    <col min="1" max="1" width="52.28515625" customWidth="1"/>
    <col min="2" max="2" width="33.5703125" customWidth="1"/>
    <col min="3" max="3" width="18.85546875" customWidth="1"/>
  </cols>
  <sheetData>
    <row r="1" spans="1:3" ht="77.25" customHeight="1" thickBot="1">
      <c r="A1" s="16" t="s">
        <v>18</v>
      </c>
      <c r="B1" s="16" t="s">
        <v>19</v>
      </c>
      <c r="C1" s="16" t="s">
        <v>20</v>
      </c>
    </row>
    <row r="2" spans="1:3" ht="21.75" customHeight="1" thickBot="1">
      <c r="A2" s="17" t="s">
        <v>21</v>
      </c>
      <c r="B2" s="18">
        <v>189086851</v>
      </c>
      <c r="C2" s="19">
        <v>15</v>
      </c>
    </row>
    <row r="3" spans="1:3" ht="21.75" customHeight="1" thickBot="1">
      <c r="A3" s="20" t="s">
        <v>22</v>
      </c>
      <c r="B3" s="21">
        <v>259237882</v>
      </c>
      <c r="C3" s="22">
        <v>8</v>
      </c>
    </row>
    <row r="4" spans="1:3" ht="21.75" customHeight="1" thickBot="1">
      <c r="A4" s="17" t="s">
        <v>23</v>
      </c>
      <c r="B4" s="18">
        <v>5044947</v>
      </c>
      <c r="C4" s="19">
        <v>4</v>
      </c>
    </row>
    <row r="5" spans="1:3" ht="21.75" customHeight="1" thickBot="1">
      <c r="A5" s="20" t="s">
        <v>24</v>
      </c>
      <c r="B5" s="21">
        <v>69574</v>
      </c>
      <c r="C5" s="22">
        <v>1</v>
      </c>
    </row>
    <row r="6" spans="1:3" ht="21.75" customHeight="1" thickBot="1">
      <c r="A6" s="17" t="s">
        <v>25</v>
      </c>
      <c r="B6" s="18">
        <v>8559688</v>
      </c>
      <c r="C6" s="19">
        <v>1</v>
      </c>
    </row>
    <row r="7" spans="1:3" ht="21.75" customHeight="1" thickBot="1">
      <c r="A7" s="20" t="s">
        <v>26</v>
      </c>
      <c r="B7" s="21">
        <v>17862994</v>
      </c>
      <c r="C7" s="22">
        <v>4</v>
      </c>
    </row>
    <row r="8" spans="1:3" ht="21.75" customHeight="1" thickBot="1">
      <c r="A8" s="17" t="s">
        <v>27</v>
      </c>
      <c r="B8" s="18">
        <v>6147156</v>
      </c>
      <c r="C8" s="19">
        <v>5</v>
      </c>
    </row>
    <row r="9" spans="1:3" ht="21.75" customHeight="1" thickBot="1">
      <c r="A9" s="20" t="s">
        <v>28</v>
      </c>
      <c r="B9" s="21">
        <v>28805540</v>
      </c>
      <c r="C9" s="22">
        <v>4</v>
      </c>
    </row>
    <row r="10" spans="1:3" ht="21.75" customHeight="1" thickBot="1">
      <c r="A10" s="17" t="s">
        <v>29</v>
      </c>
      <c r="B10" s="18">
        <v>180000</v>
      </c>
      <c r="C10" s="19">
        <v>1</v>
      </c>
    </row>
    <row r="11" spans="1:3" ht="21.75" customHeight="1" thickBot="1">
      <c r="A11" s="20" t="s">
        <v>30</v>
      </c>
      <c r="B11" s="21">
        <v>2584022</v>
      </c>
      <c r="C11" s="22">
        <v>5</v>
      </c>
    </row>
    <row r="12" spans="1:3" ht="21.75" customHeight="1" thickBot="1">
      <c r="A12" s="17" t="s">
        <v>31</v>
      </c>
      <c r="B12" s="18">
        <v>4379731</v>
      </c>
      <c r="C12" s="19">
        <v>8</v>
      </c>
    </row>
    <row r="13" spans="1:3" ht="21.75" thickBot="1">
      <c r="A13" s="23" t="s">
        <v>12</v>
      </c>
      <c r="B13" s="21">
        <f>SUBTOTAL(109,B2:B12)</f>
        <v>521958385</v>
      </c>
      <c r="C13" s="22">
        <f>SUBTOTAL(109,C2:C12)</f>
        <v>56</v>
      </c>
    </row>
    <row r="16" spans="1:3">
      <c r="A16" s="25" t="s">
        <v>32</v>
      </c>
    </row>
    <row r="17" spans="1:2">
      <c r="A17" t="s">
        <v>21</v>
      </c>
      <c r="B17" s="24">
        <v>189086851</v>
      </c>
    </row>
    <row r="18" spans="1:2">
      <c r="A18" t="s">
        <v>22</v>
      </c>
      <c r="B18" s="24">
        <v>259237882</v>
      </c>
    </row>
    <row r="19" spans="1:2">
      <c r="A19" t="s">
        <v>23</v>
      </c>
      <c r="B19" s="24">
        <v>5044947</v>
      </c>
    </row>
    <row r="20" spans="1:2">
      <c r="A20" t="s">
        <v>24</v>
      </c>
      <c r="B20" s="24">
        <v>69574</v>
      </c>
    </row>
    <row r="21" spans="1:2">
      <c r="A21" t="s">
        <v>25</v>
      </c>
      <c r="B21" s="24">
        <v>8559688</v>
      </c>
    </row>
    <row r="22" spans="1:2">
      <c r="A22" t="s">
        <v>26</v>
      </c>
      <c r="B22" s="24">
        <v>17862994</v>
      </c>
    </row>
    <row r="23" spans="1:2">
      <c r="A23" t="s">
        <v>27</v>
      </c>
      <c r="B23" s="24">
        <v>6147156</v>
      </c>
    </row>
    <row r="24" spans="1:2">
      <c r="A24" t="s">
        <v>28</v>
      </c>
      <c r="B24" s="24">
        <v>28805540</v>
      </c>
    </row>
    <row r="25" spans="1:2">
      <c r="A25" t="s">
        <v>29</v>
      </c>
      <c r="B25" s="24">
        <v>180000</v>
      </c>
    </row>
    <row r="26" spans="1:2">
      <c r="A26" t="s">
        <v>30</v>
      </c>
      <c r="B26" s="24">
        <v>2584022</v>
      </c>
    </row>
    <row r="27" spans="1:2">
      <c r="A27" t="s">
        <v>31</v>
      </c>
      <c r="B27" s="24">
        <v>4379731</v>
      </c>
    </row>
    <row r="29" spans="1:2">
      <c r="A29" s="25" t="s">
        <v>33</v>
      </c>
    </row>
    <row r="30" spans="1:2">
      <c r="A30" t="s">
        <v>21</v>
      </c>
      <c r="B30">
        <v>15</v>
      </c>
    </row>
    <row r="31" spans="1:2">
      <c r="A31" t="s">
        <v>22</v>
      </c>
      <c r="B31">
        <v>8</v>
      </c>
    </row>
    <row r="32" spans="1:2">
      <c r="A32" t="s">
        <v>23</v>
      </c>
      <c r="B32">
        <v>4</v>
      </c>
    </row>
    <row r="33" spans="1:2">
      <c r="A33" t="s">
        <v>24</v>
      </c>
      <c r="B33">
        <v>1</v>
      </c>
    </row>
    <row r="34" spans="1:2">
      <c r="A34" t="s">
        <v>25</v>
      </c>
      <c r="B34">
        <v>1</v>
      </c>
    </row>
    <row r="35" spans="1:2">
      <c r="A35" t="s">
        <v>26</v>
      </c>
      <c r="B35">
        <v>4</v>
      </c>
    </row>
    <row r="36" spans="1:2">
      <c r="A36" t="s">
        <v>27</v>
      </c>
      <c r="B36">
        <v>5</v>
      </c>
    </row>
    <row r="37" spans="1:2">
      <c r="A37" t="s">
        <v>28</v>
      </c>
      <c r="B37">
        <v>4</v>
      </c>
    </row>
    <row r="38" spans="1:2">
      <c r="A38" t="s">
        <v>29</v>
      </c>
      <c r="B38">
        <v>1</v>
      </c>
    </row>
    <row r="39" spans="1:2">
      <c r="A39" t="s">
        <v>30</v>
      </c>
      <c r="B39">
        <v>5</v>
      </c>
    </row>
    <row r="40" spans="1:2">
      <c r="A40" t="s">
        <v>31</v>
      </c>
      <c r="B40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51122</vt:lpstr>
      <vt:lpstr>51121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2010-09-01T00:06:15Z</dcterms:modified>
</cp:coreProperties>
</file>