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85" windowHeight="6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'Sheet1'!$A:$B,'Sheet1'!$1:$2</definedName>
    <definedName name="_xlnm.Print_Titles" localSheetId="1">'Sheet2'!$A:$C,'Sheet2'!$1:$2</definedName>
  </definedNames>
  <calcPr fullCalcOnLoad="1"/>
</workbook>
</file>

<file path=xl/sharedStrings.xml><?xml version="1.0" encoding="utf-8"?>
<sst xmlns="http://schemas.openxmlformats.org/spreadsheetml/2006/main" count="1358" uniqueCount="196">
  <si>
    <t>Name</t>
  </si>
  <si>
    <t>1,1 Dichloroethylene</t>
  </si>
  <si>
    <t>1,1,1 Trichloroethane</t>
  </si>
  <si>
    <t>1,1,2 Trichloroethane</t>
  </si>
  <si>
    <t>1,1,2,2 Tetrachloroethane</t>
  </si>
  <si>
    <t xml:space="preserve">1,2 Dichlorobenzene </t>
  </si>
  <si>
    <t>1,2 Dichloroethane</t>
  </si>
  <si>
    <t>1,2 Dichloropropane</t>
  </si>
  <si>
    <t xml:space="preserve">1,3 Dichlorobenzene </t>
  </si>
  <si>
    <t>1,3 Dichloropropylene</t>
  </si>
  <si>
    <t>1,4 Dichlorobenzene</t>
  </si>
  <si>
    <t>Acrolein</t>
  </si>
  <si>
    <t>Acrylonitrile</t>
  </si>
  <si>
    <t>Benzene</t>
  </si>
  <si>
    <t>Bromoform</t>
  </si>
  <si>
    <t>Methyl Bromide</t>
  </si>
  <si>
    <t>Carbon Tetrachloride</t>
  </si>
  <si>
    <t>Chlorobenzene</t>
  </si>
  <si>
    <t>Chlorodibromo-methane</t>
  </si>
  <si>
    <t>Chloroethane</t>
  </si>
  <si>
    <t>Chloroform</t>
  </si>
  <si>
    <t>Dichlorobromo-methane</t>
  </si>
  <si>
    <t>Methylene Chloride</t>
  </si>
  <si>
    <t>Ethylbenzene</t>
  </si>
  <si>
    <t>Tetrachloroethylene</t>
  </si>
  <si>
    <t>Toluene</t>
  </si>
  <si>
    <t>1,2-Trans Dichloroethylene</t>
  </si>
  <si>
    <t>Trichloroethylene</t>
  </si>
  <si>
    <t>Vinyl Chloride</t>
  </si>
  <si>
    <t>Benzo (a) Anthracene</t>
  </si>
  <si>
    <t>1,2 Dichlorobenzene</t>
  </si>
  <si>
    <t>1,2 Diphenylhydrazine</t>
  </si>
  <si>
    <t>1,2,4 Trichlorobenzene</t>
  </si>
  <si>
    <t xml:space="preserve">1,4 Dichlorobenzene </t>
  </si>
  <si>
    <t>2 Chlorophenol</t>
  </si>
  <si>
    <t>2,4 Dichlorophenol</t>
  </si>
  <si>
    <t>2,4 Dimethylphenol</t>
  </si>
  <si>
    <t>2,4 Dinitrophenol</t>
  </si>
  <si>
    <t>2,4 Dinitrotoluene</t>
  </si>
  <si>
    <t>2,4,6 Trichlorophenol</t>
  </si>
  <si>
    <t>2,6 Dinitrotoluene</t>
  </si>
  <si>
    <t>2-Nitrophenol</t>
  </si>
  <si>
    <t>2-Chloroethyl vinyl ether</t>
  </si>
  <si>
    <t>2-Chloronaphthalene</t>
  </si>
  <si>
    <t>3,3’ Dichlorobenzidine</t>
  </si>
  <si>
    <t>Benzo (b) Fluoranthene</t>
  </si>
  <si>
    <t>3-Methyl-4-Chlorophenol</t>
  </si>
  <si>
    <t>2-Methyl-4,6-Dinitrophenol</t>
  </si>
  <si>
    <t>4-Nitrophenol</t>
  </si>
  <si>
    <t>4-Bromophenyl phenyl ether</t>
  </si>
  <si>
    <t>4-Chlorophenyl phenyl ether</t>
  </si>
  <si>
    <t>Acenaphthene</t>
  </si>
  <si>
    <t>Acenaphthylene</t>
  </si>
  <si>
    <t>Anthracene</t>
  </si>
  <si>
    <t>Benzidine</t>
  </si>
  <si>
    <t>Benzo (a) Pyrene</t>
  </si>
  <si>
    <t>Benzo (g,h,i) Perylene</t>
  </si>
  <si>
    <t>Benzo (k) Fluoranthene</t>
  </si>
  <si>
    <t>Bis (2-Chloroethoxyl) methane</t>
  </si>
  <si>
    <t>Bis(2-Chloroethyl) ether</t>
  </si>
  <si>
    <t>Bis(2-Chloroisopropyl) ether</t>
  </si>
  <si>
    <t>Bis(2-Ethylhexyl) phthalate</t>
  </si>
  <si>
    <t>Butyl benzyl phthalate</t>
  </si>
  <si>
    <t>Chrysene</t>
  </si>
  <si>
    <t>di-n-Butyl phthalate</t>
  </si>
  <si>
    <t>di-n-Octyl phthalate</t>
  </si>
  <si>
    <t>Dibenzo(a,h)-anthracene</t>
  </si>
  <si>
    <t>Diethyl phthalate</t>
  </si>
  <si>
    <t>Dimethyl phthalate</t>
  </si>
  <si>
    <t>Fluoranthene</t>
  </si>
  <si>
    <t>Fluorene</t>
  </si>
  <si>
    <t>Hexachloro-cyclopentadiene</t>
  </si>
  <si>
    <t>Hexachlorobenzene</t>
  </si>
  <si>
    <t>Hexachlorobutadiene</t>
  </si>
  <si>
    <t>Hexachloroethane</t>
  </si>
  <si>
    <t>Indeno(1,2,3,cd)-pyrene</t>
  </si>
  <si>
    <t>Isophorone</t>
  </si>
  <si>
    <t>N-Nitrosodiphenyl amine</t>
  </si>
  <si>
    <t>N-Nitrosodimethyl amine</t>
  </si>
  <si>
    <t>N-Nitroso-di-n-propyl amine</t>
  </si>
  <si>
    <t>Naphthalene</t>
  </si>
  <si>
    <t>Nitrobenzene</t>
  </si>
  <si>
    <t>Pentachlorophenol</t>
  </si>
  <si>
    <t>Phenanthrene</t>
  </si>
  <si>
    <t>Phenol</t>
  </si>
  <si>
    <t>Pyrene</t>
  </si>
  <si>
    <t>Antimony (Sb)</t>
  </si>
  <si>
    <t>Arsenic  (As-III)</t>
  </si>
  <si>
    <t>Beryllium (Be)</t>
  </si>
  <si>
    <t>Cadmium (Cd)</t>
  </si>
  <si>
    <t>Chromium-III (Cr-III)</t>
  </si>
  <si>
    <t>Chromium VI (Cr-VI)</t>
  </si>
  <si>
    <t>Copper (Cu)</t>
  </si>
  <si>
    <t xml:space="preserve">Cyanide(CN) </t>
  </si>
  <si>
    <t>Lead</t>
  </si>
  <si>
    <t>Mercury</t>
  </si>
  <si>
    <t>Nickel(Ni)</t>
  </si>
  <si>
    <t>Selenium(Se)</t>
  </si>
  <si>
    <t>Silver(Ag)</t>
  </si>
  <si>
    <t>Thallium(Ti)</t>
  </si>
  <si>
    <t>Zinc(Zn)</t>
  </si>
  <si>
    <t>4,4’-DDD</t>
  </si>
  <si>
    <t>4,4’-DDE</t>
  </si>
  <si>
    <t>4,4’-DDT</t>
  </si>
  <si>
    <t>Alpha-Endosulfan</t>
  </si>
  <si>
    <t>Alpha-BHC</t>
  </si>
  <si>
    <t>Aldrin</t>
  </si>
  <si>
    <t>Beta-Endosulfan</t>
  </si>
  <si>
    <t>beta-BHC</t>
  </si>
  <si>
    <t>Chlordane</t>
  </si>
  <si>
    <t>delta-BHC</t>
  </si>
  <si>
    <t>Dieldrin</t>
  </si>
  <si>
    <t>Endosulfan Sulfate</t>
  </si>
  <si>
    <t>Endrin</t>
  </si>
  <si>
    <t>Endrin Aldehyde</t>
  </si>
  <si>
    <t>Heptachlor</t>
  </si>
  <si>
    <t>Heptachlor Epoxide</t>
  </si>
  <si>
    <t>gamma-BHC</t>
  </si>
  <si>
    <t>Toxaphene</t>
  </si>
  <si>
    <t>TCDD</t>
  </si>
  <si>
    <t>&lt; 0.5</t>
  </si>
  <si>
    <t>&lt; 2</t>
  </si>
  <si>
    <t>&lt; 5</t>
  </si>
  <si>
    <t>&lt; 1</t>
  </si>
  <si>
    <t>&lt; 10</t>
  </si>
  <si>
    <t>&lt; 0.8</t>
  </si>
  <si>
    <t>&lt; 0.05</t>
  </si>
  <si>
    <t>&lt; 0.005</t>
  </si>
  <si>
    <t>&lt; 0.9</t>
  </si>
  <si>
    <t>&lt; 3.4</t>
  </si>
  <si>
    <t>&lt; 0.01</t>
  </si>
  <si>
    <t>&lt; 0.02</t>
  </si>
  <si>
    <t>&lt; 0.1</t>
  </si>
  <si>
    <t>&lt; 0.2</t>
  </si>
  <si>
    <t>&lt; 0.004</t>
  </si>
  <si>
    <t>UNIT</t>
  </si>
  <si>
    <t>ug/L</t>
  </si>
  <si>
    <t>2002
Jan</t>
  </si>
  <si>
    <t>2002
Feb</t>
  </si>
  <si>
    <t>2002
Mar</t>
  </si>
  <si>
    <t>2002
Apr</t>
  </si>
  <si>
    <t>2002
May</t>
  </si>
  <si>
    <t>2002
Jun</t>
  </si>
  <si>
    <t>2002
Jul</t>
  </si>
  <si>
    <t>2002
Aug</t>
  </si>
  <si>
    <t>2002
Sep</t>
  </si>
  <si>
    <t>2002
Oct</t>
  </si>
  <si>
    <t>2002
Nov</t>
  </si>
  <si>
    <t>2002
Dec</t>
  </si>
  <si>
    <t>2001
Jul</t>
  </si>
  <si>
    <t>&lt; 0.25</t>
  </si>
  <si>
    <t>2001
Aug</t>
  </si>
  <si>
    <t>2001
Sep</t>
  </si>
  <si>
    <t>2001
Oct</t>
  </si>
  <si>
    <t>2001
Nov</t>
  </si>
  <si>
    <t>2001
Dec</t>
  </si>
  <si>
    <t>1999
Feb</t>
  </si>
  <si>
    <t>1999
Aug</t>
  </si>
  <si>
    <t>2000
Feb</t>
  </si>
  <si>
    <t>2000
Aug</t>
  </si>
  <si>
    <t>1997
Aug</t>
  </si>
  <si>
    <t>1998
Feb</t>
  </si>
  <si>
    <t>1998
Aug</t>
  </si>
  <si>
    <t>2001
Feb</t>
  </si>
  <si>
    <t>1,1 Dichloroethane</t>
  </si>
  <si>
    <t>Chloromethane</t>
  </si>
  <si>
    <t>&lt; 100</t>
  </si>
  <si>
    <t>&lt; 20</t>
  </si>
  <si>
    <t>%
Nondetect</t>
  </si>
  <si>
    <t>CTR #</t>
  </si>
  <si>
    <t>5a</t>
  </si>
  <si>
    <t>5b</t>
  </si>
  <si>
    <t>to</t>
  </si>
  <si>
    <t xml:space="preserve">  PCB 1016</t>
  </si>
  <si>
    <t xml:space="preserve">  PCB 1221</t>
  </si>
  <si>
    <t xml:space="preserve">  PCB 1232</t>
  </si>
  <si>
    <t xml:space="preserve">  PCB 1242</t>
  </si>
  <si>
    <t xml:space="preserve">  PCB 1248</t>
  </si>
  <si>
    <t xml:space="preserve">  PCB 1254</t>
  </si>
  <si>
    <t xml:space="preserve">  PCB 1260</t>
  </si>
  <si>
    <t>Regular Monitoring Results</t>
  </si>
  <si>
    <t>Interim Monitoring for C.T.R.</t>
  </si>
  <si>
    <t>CV*</t>
  </si>
  <si>
    <t>SD</t>
  </si>
  <si>
    <t>Mean</t>
  </si>
  <si>
    <t># of Data</t>
  </si>
  <si>
    <t>Asbestos</t>
  </si>
  <si>
    <t xml:space="preserve">pH </t>
  </si>
  <si>
    <t>Hardness (mg/L as CaC03)</t>
  </si>
  <si>
    <t>TSS (mg/L)</t>
  </si>
  <si>
    <t>Salinity of receiving water (ppm)</t>
  </si>
  <si>
    <t>Receiving water flow rate (cfs)</t>
  </si>
  <si>
    <t>&lt; 0.00034</t>
  </si>
  <si>
    <t>--</t>
  </si>
  <si>
    <t>&lt; 0.0015</t>
  </si>
  <si>
    <t>MEC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</si>
</sst>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5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4" xfId="0" applyFont="1" applyBorder="1" applyAlignment="1">
      <alignment horizontal="right"/>
    </xf>
    <xf numFmtId="9" fontId="1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4" xfId="0" applyFont="1" applyBorder="1" applyAlignment="1" quotePrefix="1">
      <alignment/>
    </xf>
    <xf numFmtId="0" fontId="2" fillId="0" borderId="4" xfId="0" applyFont="1" applyBorder="1" applyAlignment="1" quotePrefix="1">
      <alignment/>
    </xf>
    <xf numFmtId="0" fontId="2" fillId="0" borderId="4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="65" zoomScaleNormal="65" workbookViewId="0" topLeftCell="A1">
      <pane xSplit="2" ySplit="2" topLeftCell="C7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78" sqref="M78"/>
    </sheetView>
  </sheetViews>
  <sheetFormatPr defaultColWidth="9.00390625" defaultRowHeight="14.25"/>
  <cols>
    <col min="1" max="1" width="6.50390625" style="1" customWidth="1"/>
    <col min="2" max="2" width="25.50390625" style="2" customWidth="1"/>
    <col min="3" max="3" width="6.625" style="5" customWidth="1"/>
    <col min="4" max="4" width="8.875" style="2" customWidth="1"/>
    <col min="5" max="16384" width="9.00390625" style="2" customWidth="1"/>
  </cols>
  <sheetData>
    <row r="1" spans="1:11" ht="12.75">
      <c r="A1" s="9"/>
      <c r="B1" s="10"/>
      <c r="C1" s="11"/>
      <c r="D1" s="6" t="s">
        <v>181</v>
      </c>
      <c r="E1" s="7"/>
      <c r="F1" s="7"/>
      <c r="G1" s="7"/>
      <c r="H1" s="7"/>
      <c r="I1" s="8"/>
      <c r="J1" s="10"/>
      <c r="K1" s="10"/>
    </row>
    <row r="2" spans="1:11" ht="25.5">
      <c r="A2" s="12" t="s">
        <v>169</v>
      </c>
      <c r="B2" s="9" t="s">
        <v>0</v>
      </c>
      <c r="C2" s="11" t="s">
        <v>135</v>
      </c>
      <c r="D2" s="19" t="s">
        <v>153</v>
      </c>
      <c r="E2" s="19" t="s">
        <v>154</v>
      </c>
      <c r="F2" s="19" t="s">
        <v>155</v>
      </c>
      <c r="G2" s="19" t="s">
        <v>137</v>
      </c>
      <c r="H2" s="19" t="s">
        <v>138</v>
      </c>
      <c r="I2" s="19" t="s">
        <v>139</v>
      </c>
      <c r="J2" s="12" t="s">
        <v>182</v>
      </c>
      <c r="K2" s="12" t="s">
        <v>195</v>
      </c>
    </row>
    <row r="3" spans="1:11" ht="12.75">
      <c r="A3" s="12">
        <v>1</v>
      </c>
      <c r="B3" s="10" t="s">
        <v>86</v>
      </c>
      <c r="C3" s="11" t="s">
        <v>136</v>
      </c>
      <c r="D3" s="10" t="s">
        <v>120</v>
      </c>
      <c r="E3" s="21">
        <v>0.5</v>
      </c>
      <c r="F3" s="21">
        <v>0.6</v>
      </c>
      <c r="G3" s="21">
        <v>0.5</v>
      </c>
      <c r="H3" s="40">
        <v>0.7</v>
      </c>
      <c r="I3" s="21">
        <v>0.5</v>
      </c>
      <c r="J3" s="9">
        <v>0.6</v>
      </c>
      <c r="K3" s="12">
        <f>MAX(D3:I3)</f>
        <v>0.7</v>
      </c>
    </row>
    <row r="4" spans="1:11" ht="12.75">
      <c r="A4" s="12">
        <v>2</v>
      </c>
      <c r="B4" s="10" t="s">
        <v>87</v>
      </c>
      <c r="C4" s="11" t="s">
        <v>136</v>
      </c>
      <c r="D4" s="21">
        <v>1.3</v>
      </c>
      <c r="E4" s="21">
        <v>1.3</v>
      </c>
      <c r="F4" s="21">
        <v>2.4</v>
      </c>
      <c r="G4" s="21">
        <v>1.1</v>
      </c>
      <c r="H4" s="40">
        <v>1.2</v>
      </c>
      <c r="I4" s="21">
        <v>0.8</v>
      </c>
      <c r="J4" s="9">
        <v>0.6</v>
      </c>
      <c r="K4" s="12">
        <f>MAX(D4:I4)</f>
        <v>2.4</v>
      </c>
    </row>
    <row r="5" spans="1:11" ht="12.75">
      <c r="A5" s="12">
        <v>3</v>
      </c>
      <c r="B5" s="10" t="s">
        <v>88</v>
      </c>
      <c r="C5" s="11" t="s">
        <v>136</v>
      </c>
      <c r="D5" s="10" t="s">
        <v>120</v>
      </c>
      <c r="E5" s="10" t="s">
        <v>120</v>
      </c>
      <c r="F5" s="10" t="s">
        <v>120</v>
      </c>
      <c r="G5" s="10" t="s">
        <v>120</v>
      </c>
      <c r="H5" s="10" t="s">
        <v>120</v>
      </c>
      <c r="I5" s="10" t="s">
        <v>120</v>
      </c>
      <c r="J5" s="9">
        <v>0.6</v>
      </c>
      <c r="K5" s="10" t="s">
        <v>120</v>
      </c>
    </row>
    <row r="6" spans="1:11" ht="12.75">
      <c r="A6" s="12">
        <v>4</v>
      </c>
      <c r="B6" s="10" t="s">
        <v>89</v>
      </c>
      <c r="C6" s="11" t="s">
        <v>136</v>
      </c>
      <c r="D6" s="21">
        <v>0.2</v>
      </c>
      <c r="E6" s="21">
        <v>0.3</v>
      </c>
      <c r="F6" s="21">
        <v>0.2</v>
      </c>
      <c r="G6" s="21">
        <v>0.2</v>
      </c>
      <c r="H6" s="40">
        <v>0.3</v>
      </c>
      <c r="I6" s="21">
        <v>0.2</v>
      </c>
      <c r="J6" s="9">
        <v>0.6</v>
      </c>
      <c r="K6" s="12">
        <f>MAX(D6:I6)</f>
        <v>0.3</v>
      </c>
    </row>
    <row r="7" spans="1:11" ht="12.75">
      <c r="A7" s="12" t="s">
        <v>170</v>
      </c>
      <c r="B7" s="10" t="s">
        <v>90</v>
      </c>
      <c r="C7" s="11" t="s">
        <v>136</v>
      </c>
      <c r="D7" s="10" t="s">
        <v>120</v>
      </c>
      <c r="E7" s="21">
        <v>1.8</v>
      </c>
      <c r="F7" s="21">
        <v>1.8</v>
      </c>
      <c r="G7" s="21">
        <v>0.8</v>
      </c>
      <c r="H7" s="40">
        <v>0.6</v>
      </c>
      <c r="I7" s="21">
        <v>1.2</v>
      </c>
      <c r="J7" s="9">
        <v>0.6</v>
      </c>
      <c r="K7" s="12">
        <f>MAX(D7:I7)</f>
        <v>1.8</v>
      </c>
    </row>
    <row r="8" spans="1:11" ht="12.75">
      <c r="A8" s="12" t="s">
        <v>171</v>
      </c>
      <c r="B8" s="10" t="s">
        <v>91</v>
      </c>
      <c r="C8" s="11" t="s">
        <v>136</v>
      </c>
      <c r="D8" s="10" t="s">
        <v>126</v>
      </c>
      <c r="E8" s="10" t="s">
        <v>126</v>
      </c>
      <c r="F8" s="10" t="s">
        <v>126</v>
      </c>
      <c r="G8" s="10" t="s">
        <v>126</v>
      </c>
      <c r="H8" s="10" t="s">
        <v>126</v>
      </c>
      <c r="I8" s="10" t="s">
        <v>126</v>
      </c>
      <c r="J8" s="9">
        <v>0.6</v>
      </c>
      <c r="K8" s="10" t="s">
        <v>126</v>
      </c>
    </row>
    <row r="9" spans="1:11" ht="12.75">
      <c r="A9" s="12">
        <v>6</v>
      </c>
      <c r="B9" s="10" t="s">
        <v>92</v>
      </c>
      <c r="C9" s="11" t="s">
        <v>136</v>
      </c>
      <c r="D9" s="21">
        <v>7</v>
      </c>
      <c r="E9" s="21">
        <v>5.4</v>
      </c>
      <c r="F9" s="21">
        <v>4</v>
      </c>
      <c r="G9" s="21">
        <v>2.5</v>
      </c>
      <c r="H9" s="40">
        <v>3.6</v>
      </c>
      <c r="I9" s="21">
        <v>3.1</v>
      </c>
      <c r="J9" s="9">
        <v>0.6</v>
      </c>
      <c r="K9" s="12">
        <f>MAX(D9:I9)</f>
        <v>7</v>
      </c>
    </row>
    <row r="10" spans="1:11" ht="12.75">
      <c r="A10" s="12">
        <v>7</v>
      </c>
      <c r="B10" s="10" t="s">
        <v>94</v>
      </c>
      <c r="C10" s="11" t="s">
        <v>136</v>
      </c>
      <c r="D10" s="21">
        <v>0.5</v>
      </c>
      <c r="E10" s="21">
        <v>0.6</v>
      </c>
      <c r="F10" s="21">
        <v>0.5</v>
      </c>
      <c r="G10" s="21">
        <v>0.6</v>
      </c>
      <c r="H10" s="40">
        <v>0.9</v>
      </c>
      <c r="I10" s="21">
        <v>0.7</v>
      </c>
      <c r="J10" s="9">
        <v>0.6</v>
      </c>
      <c r="K10" s="12">
        <f>MAX(D10:I10)</f>
        <v>0.9</v>
      </c>
    </row>
    <row r="11" spans="1:11" ht="12.75">
      <c r="A11" s="12">
        <v>8</v>
      </c>
      <c r="B11" s="10" t="s">
        <v>95</v>
      </c>
      <c r="C11" s="11" t="s">
        <v>136</v>
      </c>
      <c r="D11" s="10" t="s">
        <v>133</v>
      </c>
      <c r="E11" s="10" t="s">
        <v>133</v>
      </c>
      <c r="F11" s="10" t="s">
        <v>133</v>
      </c>
      <c r="G11" s="10" t="s">
        <v>133</v>
      </c>
      <c r="H11" s="10" t="s">
        <v>133</v>
      </c>
      <c r="I11" s="10" t="s">
        <v>133</v>
      </c>
      <c r="J11" s="9">
        <v>0.6</v>
      </c>
      <c r="K11" s="10" t="s">
        <v>133</v>
      </c>
    </row>
    <row r="12" spans="1:11" ht="12.75">
      <c r="A12" s="12">
        <v>9</v>
      </c>
      <c r="B12" s="10" t="s">
        <v>96</v>
      </c>
      <c r="C12" s="11" t="s">
        <v>136</v>
      </c>
      <c r="D12" s="21">
        <v>3.4</v>
      </c>
      <c r="E12" s="21">
        <v>2.4</v>
      </c>
      <c r="F12" s="21">
        <v>2.2</v>
      </c>
      <c r="G12" s="21">
        <v>1.7</v>
      </c>
      <c r="H12" s="40">
        <v>1.9</v>
      </c>
      <c r="I12" s="21">
        <v>1.6</v>
      </c>
      <c r="J12" s="9">
        <v>0.6</v>
      </c>
      <c r="K12" s="12">
        <f>MAX(D12:I12)</f>
        <v>3.4</v>
      </c>
    </row>
    <row r="13" spans="1:11" ht="12.75">
      <c r="A13" s="12">
        <v>10</v>
      </c>
      <c r="B13" s="10" t="s">
        <v>97</v>
      </c>
      <c r="C13" s="11" t="s">
        <v>136</v>
      </c>
      <c r="D13" s="10" t="s">
        <v>121</v>
      </c>
      <c r="E13" s="10" t="s">
        <v>121</v>
      </c>
      <c r="F13" s="10" t="s">
        <v>121</v>
      </c>
      <c r="G13" s="10" t="s">
        <v>121</v>
      </c>
      <c r="H13" s="10" t="s">
        <v>121</v>
      </c>
      <c r="I13" s="10" t="s">
        <v>121</v>
      </c>
      <c r="J13" s="9">
        <v>0.6</v>
      </c>
      <c r="K13" s="10" t="s">
        <v>121</v>
      </c>
    </row>
    <row r="14" spans="1:11" ht="12.75">
      <c r="A14" s="12">
        <v>11</v>
      </c>
      <c r="B14" s="10" t="s">
        <v>98</v>
      </c>
      <c r="C14" s="11" t="s">
        <v>136</v>
      </c>
      <c r="D14" s="10" t="s">
        <v>133</v>
      </c>
      <c r="E14" s="10" t="s">
        <v>133</v>
      </c>
      <c r="F14" s="21">
        <v>0.4</v>
      </c>
      <c r="G14" s="10" t="s">
        <v>133</v>
      </c>
      <c r="H14" s="10" t="s">
        <v>133</v>
      </c>
      <c r="I14" s="10" t="s">
        <v>133</v>
      </c>
      <c r="J14" s="9">
        <v>0.6</v>
      </c>
      <c r="K14" s="12">
        <f>MAX(D14:I14)</f>
        <v>0.4</v>
      </c>
    </row>
    <row r="15" spans="1:11" ht="12.75">
      <c r="A15" s="12">
        <v>12</v>
      </c>
      <c r="B15" s="10" t="s">
        <v>99</v>
      </c>
      <c r="C15" s="11" t="s">
        <v>136</v>
      </c>
      <c r="D15" s="10" t="s">
        <v>123</v>
      </c>
      <c r="E15" s="10" t="s">
        <v>123</v>
      </c>
      <c r="F15" s="10" t="s">
        <v>123</v>
      </c>
      <c r="G15" s="10" t="s">
        <v>123</v>
      </c>
      <c r="H15" s="10" t="s">
        <v>123</v>
      </c>
      <c r="I15" s="10" t="s">
        <v>123</v>
      </c>
      <c r="J15" s="9">
        <v>0.6</v>
      </c>
      <c r="K15" s="10" t="s">
        <v>123</v>
      </c>
    </row>
    <row r="16" spans="1:11" ht="12.75">
      <c r="A16" s="12">
        <v>13</v>
      </c>
      <c r="B16" s="10" t="s">
        <v>100</v>
      </c>
      <c r="C16" s="11" t="s">
        <v>136</v>
      </c>
      <c r="D16" s="21">
        <v>52</v>
      </c>
      <c r="E16" s="21">
        <v>56</v>
      </c>
      <c r="F16" s="21">
        <v>50</v>
      </c>
      <c r="G16" s="21">
        <v>54</v>
      </c>
      <c r="H16" s="40">
        <v>58</v>
      </c>
      <c r="I16" s="21">
        <v>54</v>
      </c>
      <c r="J16" s="9">
        <v>0.6</v>
      </c>
      <c r="K16" s="12">
        <f>MAX(D16:I16)</f>
        <v>58</v>
      </c>
    </row>
    <row r="17" spans="1:11" ht="12.75">
      <c r="A17" s="12">
        <v>14</v>
      </c>
      <c r="B17" s="10" t="s">
        <v>93</v>
      </c>
      <c r="C17" s="11" t="s">
        <v>136</v>
      </c>
      <c r="D17" s="10" t="s">
        <v>122</v>
      </c>
      <c r="E17" s="10" t="s">
        <v>122</v>
      </c>
      <c r="F17" s="10" t="s">
        <v>122</v>
      </c>
      <c r="G17" s="10" t="s">
        <v>122</v>
      </c>
      <c r="H17" s="10" t="s">
        <v>122</v>
      </c>
      <c r="I17" s="10" t="s">
        <v>122</v>
      </c>
      <c r="J17" s="9">
        <v>0.6</v>
      </c>
      <c r="K17" s="10" t="s">
        <v>122</v>
      </c>
    </row>
    <row r="18" spans="1:11" ht="12.75">
      <c r="A18" s="41">
        <v>15</v>
      </c>
      <c r="B18" s="2" t="s">
        <v>186</v>
      </c>
      <c r="C18" s="11"/>
      <c r="D18" s="10" t="s">
        <v>133</v>
      </c>
      <c r="E18" s="43" t="s">
        <v>193</v>
      </c>
      <c r="F18" s="43" t="s">
        <v>193</v>
      </c>
      <c r="G18" s="43" t="s">
        <v>193</v>
      </c>
      <c r="H18" s="39" t="s">
        <v>133</v>
      </c>
      <c r="I18" s="43" t="s">
        <v>193</v>
      </c>
      <c r="J18" s="9">
        <v>0.6</v>
      </c>
      <c r="K18" s="44" t="s">
        <v>193</v>
      </c>
    </row>
    <row r="19" spans="1:11" ht="12.75">
      <c r="A19" s="12">
        <v>16</v>
      </c>
      <c r="B19" s="10" t="s">
        <v>119</v>
      </c>
      <c r="C19" s="11" t="s">
        <v>136</v>
      </c>
      <c r="D19" s="10" t="s">
        <v>192</v>
      </c>
      <c r="E19" s="43" t="s">
        <v>193</v>
      </c>
      <c r="F19" s="43" t="s">
        <v>193</v>
      </c>
      <c r="G19" s="43" t="s">
        <v>193</v>
      </c>
      <c r="H19" s="39" t="s">
        <v>194</v>
      </c>
      <c r="I19" s="43" t="s">
        <v>193</v>
      </c>
      <c r="J19" s="9">
        <v>0.6</v>
      </c>
      <c r="K19" s="10" t="s">
        <v>192</v>
      </c>
    </row>
    <row r="20" spans="1:11" ht="12.75">
      <c r="A20" s="12">
        <v>17</v>
      </c>
      <c r="B20" s="10" t="s">
        <v>11</v>
      </c>
      <c r="C20" s="11" t="s">
        <v>136</v>
      </c>
      <c r="D20" s="16" t="s">
        <v>121</v>
      </c>
      <c r="E20" s="16" t="s">
        <v>121</v>
      </c>
      <c r="F20" s="16" t="s">
        <v>121</v>
      </c>
      <c r="G20" s="16" t="s">
        <v>121</v>
      </c>
      <c r="H20" s="16" t="s">
        <v>121</v>
      </c>
      <c r="I20" s="16" t="s">
        <v>121</v>
      </c>
      <c r="J20" s="9">
        <v>0.6</v>
      </c>
      <c r="K20" s="16" t="s">
        <v>121</v>
      </c>
    </row>
    <row r="21" spans="1:11" ht="12.75">
      <c r="A21" s="12">
        <v>18</v>
      </c>
      <c r="B21" s="10" t="s">
        <v>12</v>
      </c>
      <c r="C21" s="11" t="s">
        <v>136</v>
      </c>
      <c r="D21" s="16" t="s">
        <v>121</v>
      </c>
      <c r="E21" s="16" t="s">
        <v>121</v>
      </c>
      <c r="F21" s="16" t="s">
        <v>121</v>
      </c>
      <c r="G21" s="16" t="s">
        <v>121</v>
      </c>
      <c r="H21" s="16" t="s">
        <v>121</v>
      </c>
      <c r="I21" s="16" t="s">
        <v>121</v>
      </c>
      <c r="J21" s="9">
        <v>0.6</v>
      </c>
      <c r="K21" s="16" t="s">
        <v>121</v>
      </c>
    </row>
    <row r="22" spans="1:11" ht="12.75">
      <c r="A22" s="12">
        <v>19</v>
      </c>
      <c r="B22" s="10" t="s">
        <v>13</v>
      </c>
      <c r="C22" s="11" t="s">
        <v>136</v>
      </c>
      <c r="D22" s="16" t="s">
        <v>120</v>
      </c>
      <c r="E22" s="16" t="s">
        <v>120</v>
      </c>
      <c r="F22" s="16" t="s">
        <v>120</v>
      </c>
      <c r="G22" s="16" t="s">
        <v>120</v>
      </c>
      <c r="H22" s="16" t="s">
        <v>120</v>
      </c>
      <c r="I22" s="16" t="s">
        <v>120</v>
      </c>
      <c r="J22" s="9">
        <v>0.6</v>
      </c>
      <c r="K22" s="16" t="s">
        <v>120</v>
      </c>
    </row>
    <row r="23" spans="1:11" ht="12.75">
      <c r="A23" s="12">
        <v>20</v>
      </c>
      <c r="B23" s="10" t="s">
        <v>14</v>
      </c>
      <c r="C23" s="11" t="s">
        <v>136</v>
      </c>
      <c r="D23" s="16" t="s">
        <v>120</v>
      </c>
      <c r="E23" s="16" t="s">
        <v>120</v>
      </c>
      <c r="F23" s="16" t="s">
        <v>120</v>
      </c>
      <c r="G23" s="16" t="s">
        <v>120</v>
      </c>
      <c r="H23" s="40">
        <v>1.9</v>
      </c>
      <c r="I23" s="10" t="s">
        <v>120</v>
      </c>
      <c r="J23" s="9">
        <v>0.6</v>
      </c>
      <c r="K23" s="12">
        <f>MAX(D23:I23)</f>
        <v>1.9</v>
      </c>
    </row>
    <row r="24" spans="1:11" ht="12.75">
      <c r="A24" s="12">
        <v>21</v>
      </c>
      <c r="B24" s="10" t="s">
        <v>16</v>
      </c>
      <c r="C24" s="11" t="s">
        <v>136</v>
      </c>
      <c r="D24" s="16" t="s">
        <v>120</v>
      </c>
      <c r="E24" s="16" t="s">
        <v>120</v>
      </c>
      <c r="F24" s="16" t="s">
        <v>120</v>
      </c>
      <c r="G24" s="16" t="s">
        <v>120</v>
      </c>
      <c r="H24" s="16" t="s">
        <v>120</v>
      </c>
      <c r="I24" s="16" t="s">
        <v>120</v>
      </c>
      <c r="J24" s="9">
        <v>0.6</v>
      </c>
      <c r="K24" s="16" t="s">
        <v>120</v>
      </c>
    </row>
    <row r="25" spans="1:11" ht="12.75">
      <c r="A25" s="12">
        <v>22</v>
      </c>
      <c r="B25" s="10" t="s">
        <v>17</v>
      </c>
      <c r="C25" s="11" t="s">
        <v>136</v>
      </c>
      <c r="D25" s="16" t="s">
        <v>120</v>
      </c>
      <c r="E25" s="16" t="s">
        <v>120</v>
      </c>
      <c r="F25" s="16" t="s">
        <v>120</v>
      </c>
      <c r="G25" s="16" t="s">
        <v>120</v>
      </c>
      <c r="H25" s="16" t="s">
        <v>120</v>
      </c>
      <c r="I25" s="16" t="s">
        <v>120</v>
      </c>
      <c r="J25" s="9">
        <v>0.6</v>
      </c>
      <c r="K25" s="16" t="s">
        <v>120</v>
      </c>
    </row>
    <row r="26" spans="1:11" ht="12.75">
      <c r="A26" s="12">
        <v>23</v>
      </c>
      <c r="B26" s="10" t="s">
        <v>18</v>
      </c>
      <c r="C26" s="11" t="s">
        <v>136</v>
      </c>
      <c r="D26" s="21">
        <v>5.9</v>
      </c>
      <c r="E26" s="21">
        <v>8.6</v>
      </c>
      <c r="F26" s="21">
        <v>7.7</v>
      </c>
      <c r="G26" s="21">
        <v>13.3</v>
      </c>
      <c r="H26" s="40">
        <v>3.6</v>
      </c>
      <c r="I26" s="21">
        <v>7.9</v>
      </c>
      <c r="J26" s="9">
        <v>0.6</v>
      </c>
      <c r="K26" s="12">
        <f>MAX(D26:I26)</f>
        <v>13.3</v>
      </c>
    </row>
    <row r="27" spans="1:11" ht="12.75">
      <c r="A27" s="12">
        <v>24</v>
      </c>
      <c r="B27" s="10" t="s">
        <v>19</v>
      </c>
      <c r="C27" s="11" t="s">
        <v>136</v>
      </c>
      <c r="D27" s="16" t="s">
        <v>120</v>
      </c>
      <c r="E27" s="16" t="s">
        <v>120</v>
      </c>
      <c r="F27" s="16" t="s">
        <v>120</v>
      </c>
      <c r="G27" s="16" t="s">
        <v>120</v>
      </c>
      <c r="H27" s="16" t="s">
        <v>120</v>
      </c>
      <c r="I27" s="16" t="s">
        <v>120</v>
      </c>
      <c r="J27" s="9">
        <v>0.6</v>
      </c>
      <c r="K27" s="16" t="s">
        <v>120</v>
      </c>
    </row>
    <row r="28" spans="1:11" ht="12.75">
      <c r="A28" s="12">
        <v>25</v>
      </c>
      <c r="B28" s="10" t="s">
        <v>42</v>
      </c>
      <c r="C28" s="11" t="s">
        <v>136</v>
      </c>
      <c r="D28" s="16" t="s">
        <v>123</v>
      </c>
      <c r="E28" s="16" t="s">
        <v>123</v>
      </c>
      <c r="F28" s="16" t="s">
        <v>123</v>
      </c>
      <c r="G28" s="16" t="s">
        <v>123</v>
      </c>
      <c r="H28" s="16" t="s">
        <v>123</v>
      </c>
      <c r="I28" s="16" t="s">
        <v>123</v>
      </c>
      <c r="J28" s="9">
        <v>0.6</v>
      </c>
      <c r="K28" s="16" t="s">
        <v>123</v>
      </c>
    </row>
    <row r="29" spans="1:11" ht="12.75">
      <c r="A29" s="12">
        <v>26</v>
      </c>
      <c r="B29" s="10" t="s">
        <v>20</v>
      </c>
      <c r="C29" s="11" t="s">
        <v>136</v>
      </c>
      <c r="D29" s="21">
        <v>33.1</v>
      </c>
      <c r="E29" s="21">
        <v>21.2</v>
      </c>
      <c r="F29" s="21">
        <v>19.2</v>
      </c>
      <c r="G29" s="21">
        <v>43.7</v>
      </c>
      <c r="H29" s="40">
        <v>6.5</v>
      </c>
      <c r="I29" s="21">
        <v>25.2</v>
      </c>
      <c r="J29" s="9">
        <v>0.6</v>
      </c>
      <c r="K29" s="12">
        <f>MAX(D29:I29)</f>
        <v>43.7</v>
      </c>
    </row>
    <row r="30" spans="1:11" ht="12.75">
      <c r="A30" s="12">
        <v>27</v>
      </c>
      <c r="B30" s="10" t="s">
        <v>21</v>
      </c>
      <c r="C30" s="11" t="s">
        <v>136</v>
      </c>
      <c r="D30" s="21">
        <v>14</v>
      </c>
      <c r="E30" s="21">
        <v>16.5</v>
      </c>
      <c r="F30" s="21">
        <v>14.6</v>
      </c>
      <c r="G30" s="21">
        <v>29.5</v>
      </c>
      <c r="H30" s="40">
        <v>3.4</v>
      </c>
      <c r="I30" s="21">
        <v>14</v>
      </c>
      <c r="J30" s="9">
        <v>0.6</v>
      </c>
      <c r="K30" s="12">
        <f>MAX(D30:I30)</f>
        <v>29.5</v>
      </c>
    </row>
    <row r="31" spans="1:11" s="3" customFormat="1" ht="12.75">
      <c r="A31" s="13">
        <v>28</v>
      </c>
      <c r="B31" s="14" t="s">
        <v>164</v>
      </c>
      <c r="C31" s="14" t="s">
        <v>136</v>
      </c>
      <c r="D31" s="16" t="s">
        <v>120</v>
      </c>
      <c r="E31" s="16" t="s">
        <v>120</v>
      </c>
      <c r="F31" s="16" t="s">
        <v>120</v>
      </c>
      <c r="G31" s="16" t="s">
        <v>120</v>
      </c>
      <c r="H31" s="16" t="s">
        <v>120</v>
      </c>
      <c r="I31" s="16" t="s">
        <v>120</v>
      </c>
      <c r="J31" s="9">
        <v>0.6</v>
      </c>
      <c r="K31" s="16" t="s">
        <v>120</v>
      </c>
    </row>
    <row r="32" spans="1:11" ht="12.75">
      <c r="A32" s="12">
        <v>29</v>
      </c>
      <c r="B32" s="10" t="s">
        <v>6</v>
      </c>
      <c r="C32" s="11" t="s">
        <v>136</v>
      </c>
      <c r="D32" s="16" t="s">
        <v>120</v>
      </c>
      <c r="E32" s="16" t="s">
        <v>120</v>
      </c>
      <c r="F32" s="16" t="s">
        <v>120</v>
      </c>
      <c r="G32" s="16" t="s">
        <v>120</v>
      </c>
      <c r="H32" s="16" t="s">
        <v>120</v>
      </c>
      <c r="I32" s="16" t="s">
        <v>120</v>
      </c>
      <c r="J32" s="9">
        <v>0.6</v>
      </c>
      <c r="K32" s="16" t="s">
        <v>120</v>
      </c>
    </row>
    <row r="33" spans="1:11" ht="12.75">
      <c r="A33" s="12">
        <v>30</v>
      </c>
      <c r="B33" s="10" t="s">
        <v>1</v>
      </c>
      <c r="C33" s="11" t="s">
        <v>136</v>
      </c>
      <c r="D33" s="16" t="s">
        <v>120</v>
      </c>
      <c r="E33" s="16" t="s">
        <v>120</v>
      </c>
      <c r="F33" s="16" t="s">
        <v>120</v>
      </c>
      <c r="G33" s="16" t="s">
        <v>120</v>
      </c>
      <c r="H33" s="16" t="s">
        <v>120</v>
      </c>
      <c r="I33" s="16" t="s">
        <v>120</v>
      </c>
      <c r="J33" s="9">
        <v>0.6</v>
      </c>
      <c r="K33" s="16" t="s">
        <v>120</v>
      </c>
    </row>
    <row r="34" spans="1:11" ht="12.75">
      <c r="A34" s="12">
        <v>31</v>
      </c>
      <c r="B34" s="10" t="s">
        <v>7</v>
      </c>
      <c r="C34" s="11" t="s">
        <v>136</v>
      </c>
      <c r="D34" s="16" t="s">
        <v>120</v>
      </c>
      <c r="E34" s="16" t="s">
        <v>120</v>
      </c>
      <c r="F34" s="16" t="s">
        <v>120</v>
      </c>
      <c r="G34" s="16" t="s">
        <v>120</v>
      </c>
      <c r="H34" s="16" t="s">
        <v>120</v>
      </c>
      <c r="I34" s="16" t="s">
        <v>120</v>
      </c>
      <c r="J34" s="9">
        <v>0.6</v>
      </c>
      <c r="K34" s="16" t="s">
        <v>120</v>
      </c>
    </row>
    <row r="35" spans="1:11" ht="12.75">
      <c r="A35" s="12">
        <v>32</v>
      </c>
      <c r="B35" s="10" t="s">
        <v>9</v>
      </c>
      <c r="C35" s="11" t="s">
        <v>136</v>
      </c>
      <c r="D35" s="16" t="s">
        <v>120</v>
      </c>
      <c r="E35" s="16" t="s">
        <v>120</v>
      </c>
      <c r="F35" s="16" t="s">
        <v>120</v>
      </c>
      <c r="G35" s="16" t="s">
        <v>120</v>
      </c>
      <c r="H35" s="16" t="s">
        <v>120</v>
      </c>
      <c r="I35" s="16" t="s">
        <v>120</v>
      </c>
      <c r="J35" s="9">
        <v>0.6</v>
      </c>
      <c r="K35" s="16" t="s">
        <v>120</v>
      </c>
    </row>
    <row r="36" spans="1:11" ht="12.75">
      <c r="A36" s="12">
        <v>33</v>
      </c>
      <c r="B36" s="10" t="s">
        <v>23</v>
      </c>
      <c r="C36" s="11" t="s">
        <v>136</v>
      </c>
      <c r="D36" s="16" t="s">
        <v>120</v>
      </c>
      <c r="E36" s="16" t="s">
        <v>120</v>
      </c>
      <c r="F36" s="16" t="s">
        <v>120</v>
      </c>
      <c r="G36" s="16" t="s">
        <v>120</v>
      </c>
      <c r="H36" s="16" t="s">
        <v>120</v>
      </c>
      <c r="I36" s="16" t="s">
        <v>120</v>
      </c>
      <c r="J36" s="9">
        <v>0.6</v>
      </c>
      <c r="K36" s="16" t="s">
        <v>120</v>
      </c>
    </row>
    <row r="37" spans="1:11" ht="12.75">
      <c r="A37" s="12">
        <v>34</v>
      </c>
      <c r="B37" s="10" t="s">
        <v>15</v>
      </c>
      <c r="C37" s="11" t="s">
        <v>136</v>
      </c>
      <c r="D37" s="16" t="s">
        <v>120</v>
      </c>
      <c r="E37" s="16" t="s">
        <v>120</v>
      </c>
      <c r="F37" s="16" t="s">
        <v>120</v>
      </c>
      <c r="G37" s="16" t="s">
        <v>120</v>
      </c>
      <c r="H37" s="16" t="s">
        <v>120</v>
      </c>
      <c r="I37" s="16" t="s">
        <v>120</v>
      </c>
      <c r="J37" s="9">
        <v>0.6</v>
      </c>
      <c r="K37" s="16" t="s">
        <v>120</v>
      </c>
    </row>
    <row r="38" spans="1:11" s="4" customFormat="1" ht="12.75">
      <c r="A38" s="13">
        <v>35</v>
      </c>
      <c r="B38" s="15" t="s">
        <v>165</v>
      </c>
      <c r="C38" s="14" t="s">
        <v>136</v>
      </c>
      <c r="D38" s="22"/>
      <c r="E38" s="22"/>
      <c r="F38" s="22"/>
      <c r="G38" s="22"/>
      <c r="H38" s="22"/>
      <c r="I38" s="22"/>
      <c r="J38" s="9"/>
      <c r="K38" s="9"/>
    </row>
    <row r="39" spans="1:11" ht="12.75">
      <c r="A39" s="12">
        <v>36</v>
      </c>
      <c r="B39" s="10" t="s">
        <v>22</v>
      </c>
      <c r="C39" s="11" t="s">
        <v>136</v>
      </c>
      <c r="D39" s="16" t="s">
        <v>120</v>
      </c>
      <c r="E39" s="16" t="s">
        <v>120</v>
      </c>
      <c r="F39" s="16" t="s">
        <v>120</v>
      </c>
      <c r="G39" s="16" t="s">
        <v>120</v>
      </c>
      <c r="H39" s="16" t="s">
        <v>120</v>
      </c>
      <c r="I39" s="16" t="s">
        <v>120</v>
      </c>
      <c r="J39" s="9">
        <v>0.6</v>
      </c>
      <c r="K39" s="16" t="s">
        <v>120</v>
      </c>
    </row>
    <row r="40" spans="1:11" ht="12.75">
      <c r="A40" s="12">
        <v>37</v>
      </c>
      <c r="B40" s="10" t="s">
        <v>4</v>
      </c>
      <c r="C40" s="11" t="s">
        <v>136</v>
      </c>
      <c r="D40" s="16" t="s">
        <v>120</v>
      </c>
      <c r="E40" s="16" t="s">
        <v>120</v>
      </c>
      <c r="F40" s="16" t="s">
        <v>120</v>
      </c>
      <c r="G40" s="16" t="s">
        <v>120</v>
      </c>
      <c r="H40" s="16" t="s">
        <v>120</v>
      </c>
      <c r="I40" s="16" t="s">
        <v>120</v>
      </c>
      <c r="J40" s="9">
        <v>0.6</v>
      </c>
      <c r="K40" s="16" t="s">
        <v>120</v>
      </c>
    </row>
    <row r="41" spans="1:11" ht="12.75">
      <c r="A41" s="12">
        <v>38</v>
      </c>
      <c r="B41" s="10" t="s">
        <v>24</v>
      </c>
      <c r="C41" s="11" t="s">
        <v>136</v>
      </c>
      <c r="D41" s="16" t="s">
        <v>120</v>
      </c>
      <c r="E41" s="16" t="s">
        <v>120</v>
      </c>
      <c r="F41" s="16" t="s">
        <v>120</v>
      </c>
      <c r="G41" s="16" t="s">
        <v>120</v>
      </c>
      <c r="H41" s="16" t="s">
        <v>120</v>
      </c>
      <c r="I41" s="16" t="s">
        <v>120</v>
      </c>
      <c r="J41" s="9">
        <v>0.6</v>
      </c>
      <c r="K41" s="16" t="s">
        <v>120</v>
      </c>
    </row>
    <row r="42" spans="1:11" ht="12.75">
      <c r="A42" s="12">
        <v>39</v>
      </c>
      <c r="B42" s="10" t="s">
        <v>25</v>
      </c>
      <c r="C42" s="11" t="s">
        <v>136</v>
      </c>
      <c r="D42" s="16" t="s">
        <v>120</v>
      </c>
      <c r="E42" s="16" t="s">
        <v>120</v>
      </c>
      <c r="F42" s="16" t="s">
        <v>120</v>
      </c>
      <c r="G42" s="16" t="s">
        <v>120</v>
      </c>
      <c r="H42" s="16" t="s">
        <v>120</v>
      </c>
      <c r="I42" s="16" t="s">
        <v>120</v>
      </c>
      <c r="J42" s="9">
        <v>0.6</v>
      </c>
      <c r="K42" s="16" t="s">
        <v>120</v>
      </c>
    </row>
    <row r="43" spans="1:11" ht="12.75">
      <c r="A43" s="12">
        <v>40</v>
      </c>
      <c r="B43" s="10" t="s">
        <v>26</v>
      </c>
      <c r="C43" s="11" t="s">
        <v>136</v>
      </c>
      <c r="D43" s="16" t="s">
        <v>120</v>
      </c>
      <c r="E43" s="16" t="s">
        <v>120</v>
      </c>
      <c r="F43" s="16" t="s">
        <v>120</v>
      </c>
      <c r="G43" s="16" t="s">
        <v>120</v>
      </c>
      <c r="H43" s="16" t="s">
        <v>120</v>
      </c>
      <c r="I43" s="16" t="s">
        <v>120</v>
      </c>
      <c r="J43" s="9">
        <v>0.6</v>
      </c>
      <c r="K43" s="16" t="s">
        <v>120</v>
      </c>
    </row>
    <row r="44" spans="1:11" ht="12.75">
      <c r="A44" s="12">
        <v>41</v>
      </c>
      <c r="B44" s="10" t="s">
        <v>2</v>
      </c>
      <c r="C44" s="11" t="s">
        <v>136</v>
      </c>
      <c r="D44" s="16" t="s">
        <v>120</v>
      </c>
      <c r="E44" s="16" t="s">
        <v>120</v>
      </c>
      <c r="F44" s="16" t="s">
        <v>120</v>
      </c>
      <c r="G44" s="16" t="s">
        <v>120</v>
      </c>
      <c r="H44" s="16" t="s">
        <v>120</v>
      </c>
      <c r="I44" s="16" t="s">
        <v>120</v>
      </c>
      <c r="J44" s="9">
        <v>0.6</v>
      </c>
      <c r="K44" s="16" t="s">
        <v>120</v>
      </c>
    </row>
    <row r="45" spans="1:11" ht="12.75">
      <c r="A45" s="12">
        <v>42</v>
      </c>
      <c r="B45" s="10" t="s">
        <v>3</v>
      </c>
      <c r="C45" s="11" t="s">
        <v>136</v>
      </c>
      <c r="D45" s="16" t="s">
        <v>120</v>
      </c>
      <c r="E45" s="16" t="s">
        <v>120</v>
      </c>
      <c r="F45" s="16" t="s">
        <v>120</v>
      </c>
      <c r="G45" s="16" t="s">
        <v>120</v>
      </c>
      <c r="H45" s="16" t="s">
        <v>120</v>
      </c>
      <c r="I45" s="16" t="s">
        <v>120</v>
      </c>
      <c r="J45" s="9">
        <v>0.6</v>
      </c>
      <c r="K45" s="16" t="s">
        <v>120</v>
      </c>
    </row>
    <row r="46" spans="1:11" ht="12.75">
      <c r="A46" s="12">
        <v>43</v>
      </c>
      <c r="B46" s="10" t="s">
        <v>27</v>
      </c>
      <c r="C46" s="11" t="s">
        <v>136</v>
      </c>
      <c r="D46" s="16" t="s">
        <v>120</v>
      </c>
      <c r="E46" s="16" t="s">
        <v>120</v>
      </c>
      <c r="F46" s="16" t="s">
        <v>120</v>
      </c>
      <c r="G46" s="16" t="s">
        <v>120</v>
      </c>
      <c r="H46" s="16" t="s">
        <v>120</v>
      </c>
      <c r="I46" s="16" t="s">
        <v>120</v>
      </c>
      <c r="J46" s="9">
        <v>0.6</v>
      </c>
      <c r="K46" s="16" t="s">
        <v>120</v>
      </c>
    </row>
    <row r="47" spans="1:11" ht="12.75">
      <c r="A47" s="12">
        <v>44</v>
      </c>
      <c r="B47" s="10" t="s">
        <v>28</v>
      </c>
      <c r="C47" s="11" t="s">
        <v>136</v>
      </c>
      <c r="D47" s="16" t="s">
        <v>120</v>
      </c>
      <c r="E47" s="16" t="s">
        <v>120</v>
      </c>
      <c r="F47" s="16" t="s">
        <v>120</v>
      </c>
      <c r="G47" s="16" t="s">
        <v>120</v>
      </c>
      <c r="H47" s="16" t="s">
        <v>120</v>
      </c>
      <c r="I47" s="16" t="s">
        <v>120</v>
      </c>
      <c r="J47" s="9">
        <v>0.6</v>
      </c>
      <c r="K47" s="16" t="s">
        <v>120</v>
      </c>
    </row>
    <row r="48" spans="1:11" ht="12.75">
      <c r="A48" s="12">
        <v>45</v>
      </c>
      <c r="B48" s="10" t="s">
        <v>34</v>
      </c>
      <c r="C48" s="11" t="s">
        <v>136</v>
      </c>
      <c r="D48" s="16" t="s">
        <v>122</v>
      </c>
      <c r="E48" s="16" t="s">
        <v>122</v>
      </c>
      <c r="F48" s="16" t="s">
        <v>122</v>
      </c>
      <c r="G48" s="16" t="s">
        <v>122</v>
      </c>
      <c r="H48" s="16" t="s">
        <v>122</v>
      </c>
      <c r="I48" s="16" t="s">
        <v>122</v>
      </c>
      <c r="J48" s="9">
        <v>0.6</v>
      </c>
      <c r="K48" s="16" t="s">
        <v>122</v>
      </c>
    </row>
    <row r="49" spans="1:11" ht="12.75">
      <c r="A49" s="12">
        <v>46</v>
      </c>
      <c r="B49" s="10" t="s">
        <v>35</v>
      </c>
      <c r="C49" s="11" t="s">
        <v>136</v>
      </c>
      <c r="D49" s="16" t="s">
        <v>122</v>
      </c>
      <c r="E49" s="16" t="s">
        <v>122</v>
      </c>
      <c r="F49" s="16" t="s">
        <v>122</v>
      </c>
      <c r="G49" s="16" t="s">
        <v>122</v>
      </c>
      <c r="H49" s="16" t="s">
        <v>122</v>
      </c>
      <c r="I49" s="16" t="s">
        <v>122</v>
      </c>
      <c r="J49" s="9">
        <v>0.6</v>
      </c>
      <c r="K49" s="16" t="s">
        <v>122</v>
      </c>
    </row>
    <row r="50" spans="1:11" ht="12.75">
      <c r="A50" s="12">
        <v>47</v>
      </c>
      <c r="B50" s="10" t="s">
        <v>36</v>
      </c>
      <c r="C50" s="11" t="s">
        <v>136</v>
      </c>
      <c r="D50" s="16" t="s">
        <v>121</v>
      </c>
      <c r="E50" s="16" t="s">
        <v>121</v>
      </c>
      <c r="F50" s="16" t="s">
        <v>121</v>
      </c>
      <c r="G50" s="16" t="s">
        <v>121</v>
      </c>
      <c r="H50" s="16" t="s">
        <v>121</v>
      </c>
      <c r="I50" s="16" t="s">
        <v>121</v>
      </c>
      <c r="J50" s="9">
        <v>0.6</v>
      </c>
      <c r="K50" s="16" t="s">
        <v>121</v>
      </c>
    </row>
    <row r="51" spans="1:11" ht="12.75">
      <c r="A51" s="12">
        <v>48</v>
      </c>
      <c r="B51" s="10" t="s">
        <v>47</v>
      </c>
      <c r="C51" s="11" t="s">
        <v>136</v>
      </c>
      <c r="D51" s="16" t="s">
        <v>122</v>
      </c>
      <c r="E51" s="16" t="s">
        <v>122</v>
      </c>
      <c r="F51" s="16" t="s">
        <v>122</v>
      </c>
      <c r="G51" s="16" t="s">
        <v>122</v>
      </c>
      <c r="H51" s="16" t="s">
        <v>122</v>
      </c>
      <c r="I51" s="16" t="s">
        <v>122</v>
      </c>
      <c r="J51" s="9">
        <v>0.6</v>
      </c>
      <c r="K51" s="16" t="s">
        <v>122</v>
      </c>
    </row>
    <row r="52" spans="1:11" ht="12.75">
      <c r="A52" s="12">
        <v>49</v>
      </c>
      <c r="B52" s="10" t="s">
        <v>37</v>
      </c>
      <c r="C52" s="11" t="s">
        <v>136</v>
      </c>
      <c r="D52" s="16" t="s">
        <v>122</v>
      </c>
      <c r="E52" s="16" t="s">
        <v>122</v>
      </c>
      <c r="F52" s="16" t="s">
        <v>122</v>
      </c>
      <c r="G52" s="16" t="s">
        <v>122</v>
      </c>
      <c r="H52" s="16" t="s">
        <v>122</v>
      </c>
      <c r="I52" s="16" t="s">
        <v>122</v>
      </c>
      <c r="J52" s="9">
        <v>0.6</v>
      </c>
      <c r="K52" s="16" t="s">
        <v>122</v>
      </c>
    </row>
    <row r="53" spans="1:11" ht="12.75">
      <c r="A53" s="12">
        <v>50</v>
      </c>
      <c r="B53" s="10" t="s">
        <v>41</v>
      </c>
      <c r="C53" s="11" t="s">
        <v>136</v>
      </c>
      <c r="D53" s="16" t="s">
        <v>124</v>
      </c>
      <c r="E53" s="16" t="s">
        <v>124</v>
      </c>
      <c r="F53" s="16" t="s">
        <v>124</v>
      </c>
      <c r="G53" s="16" t="s">
        <v>124</v>
      </c>
      <c r="H53" s="16" t="s">
        <v>124</v>
      </c>
      <c r="I53" s="16" t="s">
        <v>124</v>
      </c>
      <c r="J53" s="9">
        <v>0.6</v>
      </c>
      <c r="K53" s="16" t="s">
        <v>124</v>
      </c>
    </row>
    <row r="54" spans="1:11" ht="12.75">
      <c r="A54" s="12">
        <v>51</v>
      </c>
      <c r="B54" s="10" t="s">
        <v>48</v>
      </c>
      <c r="C54" s="11" t="s">
        <v>136</v>
      </c>
      <c r="D54" s="16" t="s">
        <v>124</v>
      </c>
      <c r="E54" s="16" t="s">
        <v>124</v>
      </c>
      <c r="F54" s="16" t="s">
        <v>124</v>
      </c>
      <c r="G54" s="16" t="s">
        <v>124</v>
      </c>
      <c r="H54" s="16" t="s">
        <v>124</v>
      </c>
      <c r="I54" s="16" t="s">
        <v>124</v>
      </c>
      <c r="J54" s="9">
        <v>0.6</v>
      </c>
      <c r="K54" s="16" t="s">
        <v>124</v>
      </c>
    </row>
    <row r="55" spans="1:11" ht="12.75">
      <c r="A55" s="12">
        <v>52</v>
      </c>
      <c r="B55" s="10" t="s">
        <v>46</v>
      </c>
      <c r="C55" s="11" t="s">
        <v>136</v>
      </c>
      <c r="D55" s="16" t="s">
        <v>123</v>
      </c>
      <c r="E55" s="16" t="s">
        <v>123</v>
      </c>
      <c r="F55" s="16" t="s">
        <v>123</v>
      </c>
      <c r="G55" s="16" t="s">
        <v>123</v>
      </c>
      <c r="H55" s="16" t="s">
        <v>123</v>
      </c>
      <c r="I55" s="16" t="s">
        <v>123</v>
      </c>
      <c r="J55" s="9">
        <v>0.6</v>
      </c>
      <c r="K55" s="16" t="s">
        <v>123</v>
      </c>
    </row>
    <row r="56" spans="1:11" ht="12.75">
      <c r="A56" s="12">
        <v>53</v>
      </c>
      <c r="B56" s="10" t="s">
        <v>82</v>
      </c>
      <c r="C56" s="11" t="s">
        <v>136</v>
      </c>
      <c r="D56" s="16" t="s">
        <v>122</v>
      </c>
      <c r="E56" s="16" t="s">
        <v>122</v>
      </c>
      <c r="F56" s="16" t="s">
        <v>122</v>
      </c>
      <c r="G56" s="16" t="s">
        <v>122</v>
      </c>
      <c r="H56" s="16" t="s">
        <v>122</v>
      </c>
      <c r="I56" s="16" t="s">
        <v>122</v>
      </c>
      <c r="J56" s="9">
        <v>0.6</v>
      </c>
      <c r="K56" s="16" t="s">
        <v>122</v>
      </c>
    </row>
    <row r="57" spans="1:11" ht="12.75">
      <c r="A57" s="12">
        <v>54</v>
      </c>
      <c r="B57" s="10" t="s">
        <v>84</v>
      </c>
      <c r="C57" s="11" t="s">
        <v>136</v>
      </c>
      <c r="D57" s="16" t="s">
        <v>123</v>
      </c>
      <c r="E57" s="16" t="s">
        <v>123</v>
      </c>
      <c r="F57" s="16" t="s">
        <v>123</v>
      </c>
      <c r="G57" s="16" t="s">
        <v>123</v>
      </c>
      <c r="H57" s="16" t="s">
        <v>123</v>
      </c>
      <c r="I57" s="16" t="s">
        <v>123</v>
      </c>
      <c r="J57" s="9">
        <v>0.6</v>
      </c>
      <c r="K57" s="16" t="s">
        <v>123</v>
      </c>
    </row>
    <row r="58" spans="1:11" ht="12.75">
      <c r="A58" s="12">
        <v>55</v>
      </c>
      <c r="B58" s="10" t="s">
        <v>39</v>
      </c>
      <c r="C58" s="11" t="s">
        <v>136</v>
      </c>
      <c r="D58" s="16" t="s">
        <v>124</v>
      </c>
      <c r="E58" s="16" t="s">
        <v>124</v>
      </c>
      <c r="F58" s="16" t="s">
        <v>124</v>
      </c>
      <c r="G58" s="16" t="s">
        <v>124</v>
      </c>
      <c r="H58" s="16" t="s">
        <v>124</v>
      </c>
      <c r="I58" s="16" t="s">
        <v>124</v>
      </c>
      <c r="J58" s="9">
        <v>0.6</v>
      </c>
      <c r="K58" s="16" t="s">
        <v>124</v>
      </c>
    </row>
    <row r="59" spans="1:11" ht="12.75">
      <c r="A59" s="12">
        <v>56</v>
      </c>
      <c r="B59" s="10" t="s">
        <v>51</v>
      </c>
      <c r="C59" s="11" t="s">
        <v>136</v>
      </c>
      <c r="D59" s="16" t="s">
        <v>123</v>
      </c>
      <c r="E59" s="16" t="s">
        <v>123</v>
      </c>
      <c r="F59" s="16" t="s">
        <v>123</v>
      </c>
      <c r="G59" s="16" t="s">
        <v>123</v>
      </c>
      <c r="H59" s="16" t="s">
        <v>123</v>
      </c>
      <c r="I59" s="16" t="s">
        <v>123</v>
      </c>
      <c r="J59" s="9">
        <v>0.6</v>
      </c>
      <c r="K59" s="16" t="s">
        <v>123</v>
      </c>
    </row>
    <row r="60" spans="1:11" ht="12.75">
      <c r="A60" s="12">
        <v>57</v>
      </c>
      <c r="B60" s="10" t="s">
        <v>52</v>
      </c>
      <c r="C60" s="11" t="s">
        <v>136</v>
      </c>
      <c r="D60" s="16" t="s">
        <v>124</v>
      </c>
      <c r="E60" s="16" t="s">
        <v>124</v>
      </c>
      <c r="F60" s="16" t="s">
        <v>124</v>
      </c>
      <c r="G60" s="16" t="s">
        <v>124</v>
      </c>
      <c r="H60" s="16" t="s">
        <v>124</v>
      </c>
      <c r="I60" s="16" t="s">
        <v>124</v>
      </c>
      <c r="J60" s="9">
        <v>0.6</v>
      </c>
      <c r="K60" s="16" t="s">
        <v>124</v>
      </c>
    </row>
    <row r="61" spans="1:11" ht="12.75">
      <c r="A61" s="12">
        <v>58</v>
      </c>
      <c r="B61" s="10" t="s">
        <v>53</v>
      </c>
      <c r="C61" s="11" t="s">
        <v>136</v>
      </c>
      <c r="D61" s="16" t="s">
        <v>124</v>
      </c>
      <c r="E61" s="16" t="s">
        <v>124</v>
      </c>
      <c r="F61" s="16" t="s">
        <v>124</v>
      </c>
      <c r="G61" s="16" t="s">
        <v>124</v>
      </c>
      <c r="H61" s="16" t="s">
        <v>124</v>
      </c>
      <c r="I61" s="16" t="s">
        <v>124</v>
      </c>
      <c r="J61" s="9">
        <v>0.6</v>
      </c>
      <c r="K61" s="16" t="s">
        <v>124</v>
      </c>
    </row>
    <row r="62" spans="1:11" ht="12.75">
      <c r="A62" s="12">
        <v>59</v>
      </c>
      <c r="B62" s="10" t="s">
        <v>54</v>
      </c>
      <c r="C62" s="11" t="s">
        <v>136</v>
      </c>
      <c r="D62" s="16" t="s">
        <v>122</v>
      </c>
      <c r="E62" s="16" t="s">
        <v>122</v>
      </c>
      <c r="F62" s="16" t="s">
        <v>122</v>
      </c>
      <c r="G62" s="16" t="s">
        <v>122</v>
      </c>
      <c r="H62" s="16" t="s">
        <v>122</v>
      </c>
      <c r="I62" s="16" t="s">
        <v>122</v>
      </c>
      <c r="J62" s="9">
        <v>0.6</v>
      </c>
      <c r="K62" s="16" t="s">
        <v>122</v>
      </c>
    </row>
    <row r="63" spans="1:11" ht="12.75">
      <c r="A63" s="12">
        <v>60</v>
      </c>
      <c r="B63" s="10" t="s">
        <v>29</v>
      </c>
      <c r="C63" s="11" t="s">
        <v>136</v>
      </c>
      <c r="D63" s="16" t="s">
        <v>122</v>
      </c>
      <c r="E63" s="16" t="s">
        <v>122</v>
      </c>
      <c r="F63" s="16" t="s">
        <v>122</v>
      </c>
      <c r="G63" s="16" t="s">
        <v>122</v>
      </c>
      <c r="H63" s="16" t="s">
        <v>122</v>
      </c>
      <c r="I63" s="16" t="s">
        <v>122</v>
      </c>
      <c r="J63" s="9">
        <v>0.6</v>
      </c>
      <c r="K63" s="16" t="s">
        <v>122</v>
      </c>
    </row>
    <row r="64" spans="1:11" ht="12.75">
      <c r="A64" s="12">
        <v>61</v>
      </c>
      <c r="B64" s="10" t="s">
        <v>55</v>
      </c>
      <c r="C64" s="11" t="s">
        <v>136</v>
      </c>
      <c r="D64" s="16" t="s">
        <v>124</v>
      </c>
      <c r="E64" s="16" t="s">
        <v>124</v>
      </c>
      <c r="F64" s="16" t="s">
        <v>124</v>
      </c>
      <c r="G64" s="16" t="s">
        <v>124</v>
      </c>
      <c r="H64" s="16" t="s">
        <v>124</v>
      </c>
      <c r="I64" s="16" t="s">
        <v>124</v>
      </c>
      <c r="J64" s="9">
        <v>0.6</v>
      </c>
      <c r="K64" s="16" t="s">
        <v>124</v>
      </c>
    </row>
    <row r="65" spans="1:11" ht="12.75">
      <c r="A65" s="12">
        <v>62</v>
      </c>
      <c r="B65" s="10" t="s">
        <v>45</v>
      </c>
      <c r="C65" s="11" t="s">
        <v>136</v>
      </c>
      <c r="D65" s="16" t="s">
        <v>124</v>
      </c>
      <c r="E65" s="16" t="s">
        <v>124</v>
      </c>
      <c r="F65" s="16" t="s">
        <v>124</v>
      </c>
      <c r="G65" s="16" t="s">
        <v>124</v>
      </c>
      <c r="H65" s="16" t="s">
        <v>124</v>
      </c>
      <c r="I65" s="16" t="s">
        <v>124</v>
      </c>
      <c r="J65" s="9">
        <v>0.6</v>
      </c>
      <c r="K65" s="16" t="s">
        <v>124</v>
      </c>
    </row>
    <row r="66" spans="1:11" ht="12.75">
      <c r="A66" s="12">
        <v>63</v>
      </c>
      <c r="B66" s="10" t="s">
        <v>56</v>
      </c>
      <c r="C66" s="11" t="s">
        <v>136</v>
      </c>
      <c r="D66" s="16" t="s">
        <v>122</v>
      </c>
      <c r="E66" s="16" t="s">
        <v>122</v>
      </c>
      <c r="F66" s="16" t="s">
        <v>122</v>
      </c>
      <c r="G66" s="16" t="s">
        <v>122</v>
      </c>
      <c r="H66" s="16" t="s">
        <v>122</v>
      </c>
      <c r="I66" s="16" t="s">
        <v>122</v>
      </c>
      <c r="J66" s="9">
        <v>0.6</v>
      </c>
      <c r="K66" s="16" t="s">
        <v>122</v>
      </c>
    </row>
    <row r="67" spans="1:11" ht="12.75">
      <c r="A67" s="12">
        <v>64</v>
      </c>
      <c r="B67" s="10" t="s">
        <v>57</v>
      </c>
      <c r="C67" s="11" t="s">
        <v>136</v>
      </c>
      <c r="D67" s="16" t="s">
        <v>124</v>
      </c>
      <c r="E67" s="16" t="s">
        <v>124</v>
      </c>
      <c r="F67" s="16" t="s">
        <v>124</v>
      </c>
      <c r="G67" s="16" t="s">
        <v>124</v>
      </c>
      <c r="H67" s="16" t="s">
        <v>124</v>
      </c>
      <c r="I67" s="16" t="s">
        <v>124</v>
      </c>
      <c r="J67" s="9">
        <v>0.6</v>
      </c>
      <c r="K67" s="16" t="s">
        <v>124</v>
      </c>
    </row>
    <row r="68" spans="1:11" ht="12.75">
      <c r="A68" s="12">
        <v>65</v>
      </c>
      <c r="B68" s="10" t="s">
        <v>58</v>
      </c>
      <c r="C68" s="11" t="s">
        <v>136</v>
      </c>
      <c r="D68" s="16" t="s">
        <v>122</v>
      </c>
      <c r="E68" s="16" t="s">
        <v>122</v>
      </c>
      <c r="F68" s="16" t="s">
        <v>122</v>
      </c>
      <c r="G68" s="16" t="s">
        <v>122</v>
      </c>
      <c r="H68" s="16" t="s">
        <v>122</v>
      </c>
      <c r="I68" s="16" t="s">
        <v>122</v>
      </c>
      <c r="J68" s="9">
        <v>0.6</v>
      </c>
      <c r="K68" s="16" t="s">
        <v>122</v>
      </c>
    </row>
    <row r="69" spans="1:11" ht="12.75">
      <c r="A69" s="12">
        <v>66</v>
      </c>
      <c r="B69" s="10" t="s">
        <v>59</v>
      </c>
      <c r="C69" s="11" t="s">
        <v>136</v>
      </c>
      <c r="D69" s="16" t="s">
        <v>123</v>
      </c>
      <c r="E69" s="16" t="s">
        <v>123</v>
      </c>
      <c r="F69" s="16" t="s">
        <v>123</v>
      </c>
      <c r="G69" s="16" t="s">
        <v>123</v>
      </c>
      <c r="H69" s="16" t="s">
        <v>123</v>
      </c>
      <c r="I69" s="16" t="s">
        <v>123</v>
      </c>
      <c r="J69" s="9">
        <v>0.6</v>
      </c>
      <c r="K69" s="16" t="s">
        <v>123</v>
      </c>
    </row>
    <row r="70" spans="1:11" ht="12.75">
      <c r="A70" s="12">
        <v>67</v>
      </c>
      <c r="B70" s="10" t="s">
        <v>60</v>
      </c>
      <c r="C70" s="11" t="s">
        <v>136</v>
      </c>
      <c r="D70" s="16" t="s">
        <v>121</v>
      </c>
      <c r="E70" s="16" t="s">
        <v>121</v>
      </c>
      <c r="F70" s="16" t="s">
        <v>121</v>
      </c>
      <c r="G70" s="16" t="s">
        <v>121</v>
      </c>
      <c r="H70" s="16" t="s">
        <v>121</v>
      </c>
      <c r="I70" s="16" t="s">
        <v>121</v>
      </c>
      <c r="J70" s="9">
        <v>0.6</v>
      </c>
      <c r="K70" s="16" t="s">
        <v>121</v>
      </c>
    </row>
    <row r="71" spans="1:11" ht="12.75">
      <c r="A71" s="12">
        <v>68</v>
      </c>
      <c r="B71" s="10" t="s">
        <v>61</v>
      </c>
      <c r="C71" s="11" t="s">
        <v>136</v>
      </c>
      <c r="D71" s="21">
        <v>9.5</v>
      </c>
      <c r="E71" s="10" t="s">
        <v>122</v>
      </c>
      <c r="F71" s="10" t="s">
        <v>122</v>
      </c>
      <c r="G71" s="10" t="s">
        <v>122</v>
      </c>
      <c r="H71" s="10" t="s">
        <v>122</v>
      </c>
      <c r="I71" s="10" t="s">
        <v>122</v>
      </c>
      <c r="J71" s="9">
        <v>0.6</v>
      </c>
      <c r="K71" s="12">
        <f>MAX(D71:I71)</f>
        <v>9.5</v>
      </c>
    </row>
    <row r="72" spans="1:11" ht="12.75">
      <c r="A72" s="12">
        <v>69</v>
      </c>
      <c r="B72" s="10" t="s">
        <v>49</v>
      </c>
      <c r="C72" s="11" t="s">
        <v>136</v>
      </c>
      <c r="D72" s="16" t="s">
        <v>122</v>
      </c>
      <c r="E72" s="16" t="s">
        <v>122</v>
      </c>
      <c r="F72" s="16" t="s">
        <v>122</v>
      </c>
      <c r="G72" s="16" t="s">
        <v>122</v>
      </c>
      <c r="H72" s="16" t="s">
        <v>122</v>
      </c>
      <c r="I72" s="16" t="s">
        <v>122</v>
      </c>
      <c r="J72" s="9">
        <v>0.6</v>
      </c>
      <c r="K72" s="9">
        <f>MAX(D72:I72)</f>
        <v>0</v>
      </c>
    </row>
    <row r="73" spans="1:11" ht="12.75">
      <c r="A73" s="12">
        <v>70</v>
      </c>
      <c r="B73" s="10" t="s">
        <v>62</v>
      </c>
      <c r="C73" s="11" t="s">
        <v>136</v>
      </c>
      <c r="D73" s="16" t="s">
        <v>124</v>
      </c>
      <c r="E73" s="16" t="s">
        <v>124</v>
      </c>
      <c r="F73" s="16" t="s">
        <v>124</v>
      </c>
      <c r="G73" s="16" t="s">
        <v>124</v>
      </c>
      <c r="H73" s="16" t="s">
        <v>124</v>
      </c>
      <c r="I73" s="16" t="s">
        <v>124</v>
      </c>
      <c r="J73" s="9">
        <v>0.6</v>
      </c>
      <c r="K73" s="16" t="s">
        <v>124</v>
      </c>
    </row>
    <row r="74" spans="1:11" ht="12.75">
      <c r="A74" s="12">
        <v>71</v>
      </c>
      <c r="B74" s="10" t="s">
        <v>43</v>
      </c>
      <c r="C74" s="11" t="s">
        <v>136</v>
      </c>
      <c r="D74" s="16" t="s">
        <v>124</v>
      </c>
      <c r="E74" s="16" t="s">
        <v>124</v>
      </c>
      <c r="F74" s="16" t="s">
        <v>124</v>
      </c>
      <c r="G74" s="16" t="s">
        <v>124</v>
      </c>
      <c r="H74" s="16" t="s">
        <v>124</v>
      </c>
      <c r="I74" s="16" t="s">
        <v>124</v>
      </c>
      <c r="J74" s="9">
        <v>0.6</v>
      </c>
      <c r="K74" s="16" t="s">
        <v>124</v>
      </c>
    </row>
    <row r="75" spans="1:11" ht="12.75">
      <c r="A75" s="12">
        <v>72</v>
      </c>
      <c r="B75" s="10" t="s">
        <v>50</v>
      </c>
      <c r="C75" s="11" t="s">
        <v>136</v>
      </c>
      <c r="D75" s="16" t="s">
        <v>122</v>
      </c>
      <c r="E75" s="16" t="s">
        <v>122</v>
      </c>
      <c r="F75" s="16" t="s">
        <v>122</v>
      </c>
      <c r="G75" s="16" t="s">
        <v>122</v>
      </c>
      <c r="H75" s="16" t="s">
        <v>122</v>
      </c>
      <c r="I75" s="16" t="s">
        <v>122</v>
      </c>
      <c r="J75" s="9">
        <v>0.6</v>
      </c>
      <c r="K75" s="16" t="s">
        <v>122</v>
      </c>
    </row>
    <row r="76" spans="1:11" ht="12.75">
      <c r="A76" s="12">
        <v>73</v>
      </c>
      <c r="B76" s="10" t="s">
        <v>63</v>
      </c>
      <c r="C76" s="11" t="s">
        <v>136</v>
      </c>
      <c r="D76" s="16" t="s">
        <v>124</v>
      </c>
      <c r="E76" s="16" t="s">
        <v>124</v>
      </c>
      <c r="F76" s="16" t="s">
        <v>124</v>
      </c>
      <c r="G76" s="16" t="s">
        <v>124</v>
      </c>
      <c r="H76" s="16" t="s">
        <v>124</v>
      </c>
      <c r="I76" s="16" t="s">
        <v>124</v>
      </c>
      <c r="J76" s="9">
        <v>0.6</v>
      </c>
      <c r="K76" s="16" t="s">
        <v>124</v>
      </c>
    </row>
    <row r="77" spans="1:11" ht="12.75">
      <c r="A77" s="12">
        <v>74</v>
      </c>
      <c r="B77" s="10" t="s">
        <v>66</v>
      </c>
      <c r="C77" s="11" t="s">
        <v>136</v>
      </c>
      <c r="D77" s="16" t="s">
        <v>124</v>
      </c>
      <c r="E77" s="16" t="s">
        <v>124</v>
      </c>
      <c r="F77" s="16" t="s">
        <v>124</v>
      </c>
      <c r="G77" s="16" t="s">
        <v>124</v>
      </c>
      <c r="H77" s="16" t="s">
        <v>124</v>
      </c>
      <c r="I77" s="16" t="s">
        <v>124</v>
      </c>
      <c r="J77" s="9">
        <v>0.6</v>
      </c>
      <c r="K77" s="16" t="s">
        <v>124</v>
      </c>
    </row>
    <row r="78" spans="1:11" ht="12.75">
      <c r="A78" s="12">
        <v>75</v>
      </c>
      <c r="B78" s="10" t="s">
        <v>5</v>
      </c>
      <c r="C78" s="11" t="s">
        <v>136</v>
      </c>
      <c r="D78" s="16" t="s">
        <v>120</v>
      </c>
      <c r="E78" s="16" t="s">
        <v>120</v>
      </c>
      <c r="F78" s="16" t="s">
        <v>120</v>
      </c>
      <c r="G78" s="16" t="s">
        <v>120</v>
      </c>
      <c r="H78" s="16" t="s">
        <v>120</v>
      </c>
      <c r="I78" s="16" t="s">
        <v>120</v>
      </c>
      <c r="J78" s="9">
        <v>0.6</v>
      </c>
      <c r="K78" s="16" t="s">
        <v>120</v>
      </c>
    </row>
    <row r="79" spans="1:11" ht="12.75">
      <c r="A79" s="12">
        <v>76</v>
      </c>
      <c r="B79" s="10" t="s">
        <v>8</v>
      </c>
      <c r="C79" s="11" t="s">
        <v>136</v>
      </c>
      <c r="D79" s="16" t="s">
        <v>120</v>
      </c>
      <c r="E79" s="16" t="s">
        <v>120</v>
      </c>
      <c r="F79" s="16" t="s">
        <v>120</v>
      </c>
      <c r="G79" s="16" t="s">
        <v>120</v>
      </c>
      <c r="H79" s="16" t="s">
        <v>120</v>
      </c>
      <c r="I79" s="16" t="s">
        <v>120</v>
      </c>
      <c r="J79" s="9">
        <v>0.6</v>
      </c>
      <c r="K79" s="16" t="s">
        <v>120</v>
      </c>
    </row>
    <row r="80" spans="1:11" ht="12.75">
      <c r="A80" s="12">
        <v>77</v>
      </c>
      <c r="B80" s="10" t="s">
        <v>10</v>
      </c>
      <c r="C80" s="11" t="s">
        <v>136</v>
      </c>
      <c r="D80" s="16" t="s">
        <v>120</v>
      </c>
      <c r="E80" s="16" t="s">
        <v>120</v>
      </c>
      <c r="F80" s="16" t="s">
        <v>120</v>
      </c>
      <c r="G80" s="16" t="s">
        <v>120</v>
      </c>
      <c r="H80" s="16" t="s">
        <v>120</v>
      </c>
      <c r="I80" s="16" t="s">
        <v>120</v>
      </c>
      <c r="J80" s="9">
        <v>0.6</v>
      </c>
      <c r="K80" s="16" t="s">
        <v>120</v>
      </c>
    </row>
    <row r="81" spans="1:11" ht="12.75">
      <c r="A81" s="12">
        <v>78</v>
      </c>
      <c r="B81" s="10" t="s">
        <v>44</v>
      </c>
      <c r="C81" s="11" t="s">
        <v>136</v>
      </c>
      <c r="D81" s="16" t="s">
        <v>122</v>
      </c>
      <c r="E81" s="16" t="s">
        <v>122</v>
      </c>
      <c r="F81" s="16" t="s">
        <v>122</v>
      </c>
      <c r="G81" s="16" t="s">
        <v>122</v>
      </c>
      <c r="H81" s="16" t="s">
        <v>122</v>
      </c>
      <c r="I81" s="16" t="s">
        <v>122</v>
      </c>
      <c r="J81" s="9">
        <v>0.6</v>
      </c>
      <c r="K81" s="16" t="s">
        <v>122</v>
      </c>
    </row>
    <row r="82" spans="1:11" ht="12.75">
      <c r="A82" s="12">
        <v>79</v>
      </c>
      <c r="B82" s="10" t="s">
        <v>67</v>
      </c>
      <c r="C82" s="11" t="s">
        <v>136</v>
      </c>
      <c r="D82" s="16" t="s">
        <v>121</v>
      </c>
      <c r="E82" s="16" t="s">
        <v>121</v>
      </c>
      <c r="F82" s="16" t="s">
        <v>121</v>
      </c>
      <c r="G82" s="16" t="s">
        <v>121</v>
      </c>
      <c r="H82" s="16" t="s">
        <v>121</v>
      </c>
      <c r="I82" s="16" t="s">
        <v>121</v>
      </c>
      <c r="J82" s="9">
        <v>0.6</v>
      </c>
      <c r="K82" s="16" t="s">
        <v>121</v>
      </c>
    </row>
    <row r="83" spans="1:11" ht="12.75">
      <c r="A83" s="12">
        <v>80</v>
      </c>
      <c r="B83" s="10" t="s">
        <v>68</v>
      </c>
      <c r="C83" s="11" t="s">
        <v>136</v>
      </c>
      <c r="D83" s="16" t="s">
        <v>121</v>
      </c>
      <c r="E83" s="16" t="s">
        <v>121</v>
      </c>
      <c r="F83" s="16" t="s">
        <v>121</v>
      </c>
      <c r="G83" s="16" t="s">
        <v>121</v>
      </c>
      <c r="H83" s="16" t="s">
        <v>121</v>
      </c>
      <c r="I83" s="16" t="s">
        <v>121</v>
      </c>
      <c r="J83" s="9">
        <v>0.6</v>
      </c>
      <c r="K83" s="16" t="s">
        <v>121</v>
      </c>
    </row>
    <row r="84" spans="1:11" ht="12.75">
      <c r="A84" s="12">
        <v>81</v>
      </c>
      <c r="B84" s="10" t="s">
        <v>64</v>
      </c>
      <c r="C84" s="11" t="s">
        <v>136</v>
      </c>
      <c r="D84" s="16" t="s">
        <v>124</v>
      </c>
      <c r="E84" s="16" t="s">
        <v>124</v>
      </c>
      <c r="F84" s="16" t="s">
        <v>124</v>
      </c>
      <c r="G84" s="16" t="s">
        <v>124</v>
      </c>
      <c r="H84" s="16" t="s">
        <v>124</v>
      </c>
      <c r="I84" s="16" t="s">
        <v>124</v>
      </c>
      <c r="J84" s="9">
        <v>0.6</v>
      </c>
      <c r="K84" s="16" t="s">
        <v>124</v>
      </c>
    </row>
    <row r="85" spans="1:11" ht="12.75">
      <c r="A85" s="12">
        <v>82</v>
      </c>
      <c r="B85" s="10" t="s">
        <v>38</v>
      </c>
      <c r="C85" s="11" t="s">
        <v>136</v>
      </c>
      <c r="D85" s="16" t="s">
        <v>122</v>
      </c>
      <c r="E85" s="16" t="s">
        <v>122</v>
      </c>
      <c r="F85" s="16" t="s">
        <v>122</v>
      </c>
      <c r="G85" s="16" t="s">
        <v>122</v>
      </c>
      <c r="H85" s="16" t="s">
        <v>122</v>
      </c>
      <c r="I85" s="16" t="s">
        <v>122</v>
      </c>
      <c r="J85" s="9">
        <v>0.6</v>
      </c>
      <c r="K85" s="16" t="s">
        <v>122</v>
      </c>
    </row>
    <row r="86" spans="1:11" ht="12.75">
      <c r="A86" s="12">
        <v>83</v>
      </c>
      <c r="B86" s="10" t="s">
        <v>40</v>
      </c>
      <c r="C86" s="11" t="s">
        <v>136</v>
      </c>
      <c r="D86" s="16" t="s">
        <v>122</v>
      </c>
      <c r="E86" s="16" t="s">
        <v>122</v>
      </c>
      <c r="F86" s="16" t="s">
        <v>122</v>
      </c>
      <c r="G86" s="16" t="s">
        <v>122</v>
      </c>
      <c r="H86" s="16" t="s">
        <v>122</v>
      </c>
      <c r="I86" s="16" t="s">
        <v>122</v>
      </c>
      <c r="J86" s="9">
        <v>0.6</v>
      </c>
      <c r="K86" s="16" t="s">
        <v>122</v>
      </c>
    </row>
    <row r="87" spans="1:11" ht="12.75">
      <c r="A87" s="12">
        <v>84</v>
      </c>
      <c r="B87" s="10" t="s">
        <v>65</v>
      </c>
      <c r="C87" s="11" t="s">
        <v>136</v>
      </c>
      <c r="D87" s="16" t="s">
        <v>124</v>
      </c>
      <c r="E87" s="16" t="s">
        <v>124</v>
      </c>
      <c r="F87" s="16" t="s">
        <v>124</v>
      </c>
      <c r="G87" s="16" t="s">
        <v>124</v>
      </c>
      <c r="H87" s="16" t="s">
        <v>124</v>
      </c>
      <c r="I87" s="16" t="s">
        <v>124</v>
      </c>
      <c r="J87" s="9">
        <v>0.6</v>
      </c>
      <c r="K87" s="16" t="s">
        <v>124</v>
      </c>
    </row>
    <row r="88" spans="1:11" ht="12.75">
      <c r="A88" s="12">
        <v>85</v>
      </c>
      <c r="B88" s="10" t="s">
        <v>31</v>
      </c>
      <c r="C88" s="11" t="s">
        <v>136</v>
      </c>
      <c r="D88" s="16" t="s">
        <v>123</v>
      </c>
      <c r="E88" s="16" t="s">
        <v>123</v>
      </c>
      <c r="F88" s="16" t="s">
        <v>123</v>
      </c>
      <c r="G88" s="16" t="s">
        <v>123</v>
      </c>
      <c r="H88" s="16" t="s">
        <v>123</v>
      </c>
      <c r="I88" s="16" t="s">
        <v>123</v>
      </c>
      <c r="J88" s="9">
        <v>0.6</v>
      </c>
      <c r="K88" s="16" t="s">
        <v>123</v>
      </c>
    </row>
    <row r="89" spans="1:11" ht="12.75">
      <c r="A89" s="12">
        <v>86</v>
      </c>
      <c r="B89" s="10" t="s">
        <v>69</v>
      </c>
      <c r="C89" s="11" t="s">
        <v>136</v>
      </c>
      <c r="D89" s="16" t="s">
        <v>123</v>
      </c>
      <c r="E89" s="16" t="s">
        <v>123</v>
      </c>
      <c r="F89" s="16" t="s">
        <v>123</v>
      </c>
      <c r="G89" s="16" t="s">
        <v>123</v>
      </c>
      <c r="H89" s="16" t="s">
        <v>123</v>
      </c>
      <c r="I89" s="16" t="s">
        <v>123</v>
      </c>
      <c r="J89" s="9">
        <v>0.6</v>
      </c>
      <c r="K89" s="16" t="s">
        <v>123</v>
      </c>
    </row>
    <row r="90" spans="1:11" ht="12.75">
      <c r="A90" s="12">
        <v>87</v>
      </c>
      <c r="B90" s="10" t="s">
        <v>70</v>
      </c>
      <c r="C90" s="11" t="s">
        <v>136</v>
      </c>
      <c r="D90" s="16" t="s">
        <v>124</v>
      </c>
      <c r="E90" s="16" t="s">
        <v>124</v>
      </c>
      <c r="F90" s="16" t="s">
        <v>124</v>
      </c>
      <c r="G90" s="16" t="s">
        <v>124</v>
      </c>
      <c r="H90" s="16" t="s">
        <v>124</v>
      </c>
      <c r="I90" s="16" t="s">
        <v>124</v>
      </c>
      <c r="J90" s="9">
        <v>0.6</v>
      </c>
      <c r="K90" s="16" t="s">
        <v>124</v>
      </c>
    </row>
    <row r="91" spans="1:11" ht="12.75">
      <c r="A91" s="12">
        <v>88</v>
      </c>
      <c r="B91" s="10" t="s">
        <v>72</v>
      </c>
      <c r="C91" s="11" t="s">
        <v>136</v>
      </c>
      <c r="D91" s="16" t="s">
        <v>123</v>
      </c>
      <c r="E91" s="16" t="s">
        <v>123</v>
      </c>
      <c r="F91" s="16" t="s">
        <v>123</v>
      </c>
      <c r="G91" s="16" t="s">
        <v>123</v>
      </c>
      <c r="H91" s="16" t="s">
        <v>123</v>
      </c>
      <c r="I91" s="16" t="s">
        <v>123</v>
      </c>
      <c r="J91" s="9">
        <v>0.6</v>
      </c>
      <c r="K91" s="16" t="s">
        <v>123</v>
      </c>
    </row>
    <row r="92" spans="1:11" ht="12.75">
      <c r="A92" s="12">
        <v>89</v>
      </c>
      <c r="B92" s="10" t="s">
        <v>73</v>
      </c>
      <c r="C92" s="11" t="s">
        <v>136</v>
      </c>
      <c r="D92" s="16" t="s">
        <v>123</v>
      </c>
      <c r="E92" s="16" t="s">
        <v>123</v>
      </c>
      <c r="F92" s="16" t="s">
        <v>123</v>
      </c>
      <c r="G92" s="16" t="s">
        <v>123</v>
      </c>
      <c r="H92" s="16" t="s">
        <v>123</v>
      </c>
      <c r="I92" s="16" t="s">
        <v>123</v>
      </c>
      <c r="J92" s="9">
        <v>0.6</v>
      </c>
      <c r="K92" s="16" t="s">
        <v>123</v>
      </c>
    </row>
    <row r="93" spans="1:11" ht="12.75">
      <c r="A93" s="12">
        <v>90</v>
      </c>
      <c r="B93" s="10" t="s">
        <v>71</v>
      </c>
      <c r="C93" s="11" t="s">
        <v>136</v>
      </c>
      <c r="D93" s="16" t="s">
        <v>122</v>
      </c>
      <c r="E93" s="16" t="s">
        <v>122</v>
      </c>
      <c r="F93" s="16" t="s">
        <v>122</v>
      </c>
      <c r="G93" s="16" t="s">
        <v>122</v>
      </c>
      <c r="H93" s="16" t="s">
        <v>122</v>
      </c>
      <c r="I93" s="16" t="s">
        <v>122</v>
      </c>
      <c r="J93" s="9">
        <v>0.6</v>
      </c>
      <c r="K93" s="16" t="s">
        <v>122</v>
      </c>
    </row>
    <row r="94" spans="1:11" ht="12.75">
      <c r="A94" s="12">
        <v>91</v>
      </c>
      <c r="B94" s="10" t="s">
        <v>74</v>
      </c>
      <c r="C94" s="11" t="s">
        <v>136</v>
      </c>
      <c r="D94" s="16" t="s">
        <v>123</v>
      </c>
      <c r="E94" s="16" t="s">
        <v>123</v>
      </c>
      <c r="F94" s="16" t="s">
        <v>123</v>
      </c>
      <c r="G94" s="16" t="s">
        <v>123</v>
      </c>
      <c r="H94" s="16" t="s">
        <v>123</v>
      </c>
      <c r="I94" s="16" t="s">
        <v>123</v>
      </c>
      <c r="J94" s="9">
        <v>0.6</v>
      </c>
      <c r="K94" s="16" t="s">
        <v>123</v>
      </c>
    </row>
    <row r="95" spans="1:11" ht="12.75">
      <c r="A95" s="12">
        <v>92</v>
      </c>
      <c r="B95" s="10" t="s">
        <v>75</v>
      </c>
      <c r="C95" s="11" t="s">
        <v>136</v>
      </c>
      <c r="D95" s="16" t="s">
        <v>124</v>
      </c>
      <c r="E95" s="16" t="s">
        <v>124</v>
      </c>
      <c r="F95" s="16" t="s">
        <v>124</v>
      </c>
      <c r="G95" s="16" t="s">
        <v>124</v>
      </c>
      <c r="H95" s="16" t="s">
        <v>124</v>
      </c>
      <c r="I95" s="16" t="s">
        <v>124</v>
      </c>
      <c r="J95" s="9">
        <v>0.6</v>
      </c>
      <c r="K95" s="16" t="s">
        <v>124</v>
      </c>
    </row>
    <row r="96" spans="1:11" ht="12.75">
      <c r="A96" s="12">
        <v>93</v>
      </c>
      <c r="B96" s="10" t="s">
        <v>76</v>
      </c>
      <c r="C96" s="11" t="s">
        <v>136</v>
      </c>
      <c r="D96" s="16" t="s">
        <v>123</v>
      </c>
      <c r="E96" s="16" t="s">
        <v>123</v>
      </c>
      <c r="F96" s="16" t="s">
        <v>123</v>
      </c>
      <c r="G96" s="16" t="s">
        <v>123</v>
      </c>
      <c r="H96" s="16" t="s">
        <v>123</v>
      </c>
      <c r="I96" s="16" t="s">
        <v>123</v>
      </c>
      <c r="J96" s="9">
        <v>0.6</v>
      </c>
      <c r="K96" s="16" t="s">
        <v>123</v>
      </c>
    </row>
    <row r="97" spans="1:11" ht="12.75">
      <c r="A97" s="12">
        <v>94</v>
      </c>
      <c r="B97" s="10" t="s">
        <v>80</v>
      </c>
      <c r="C97" s="11" t="s">
        <v>136</v>
      </c>
      <c r="D97" s="16" t="s">
        <v>123</v>
      </c>
      <c r="E97" s="16" t="s">
        <v>123</v>
      </c>
      <c r="F97" s="16" t="s">
        <v>123</v>
      </c>
      <c r="G97" s="16" t="s">
        <v>123</v>
      </c>
      <c r="H97" s="16" t="s">
        <v>123</v>
      </c>
      <c r="I97" s="16" t="s">
        <v>123</v>
      </c>
      <c r="J97" s="9">
        <v>0.6</v>
      </c>
      <c r="K97" s="16" t="s">
        <v>123</v>
      </c>
    </row>
    <row r="98" spans="1:11" ht="12.75">
      <c r="A98" s="12">
        <v>95</v>
      </c>
      <c r="B98" s="10" t="s">
        <v>81</v>
      </c>
      <c r="C98" s="11" t="s">
        <v>136</v>
      </c>
      <c r="D98" s="16" t="s">
        <v>123</v>
      </c>
      <c r="E98" s="16" t="s">
        <v>123</v>
      </c>
      <c r="F98" s="16" t="s">
        <v>123</v>
      </c>
      <c r="G98" s="16" t="s">
        <v>123</v>
      </c>
      <c r="H98" s="16" t="s">
        <v>123</v>
      </c>
      <c r="I98" s="16" t="s">
        <v>123</v>
      </c>
      <c r="J98" s="9">
        <v>0.6</v>
      </c>
      <c r="K98" s="16" t="s">
        <v>123</v>
      </c>
    </row>
    <row r="99" spans="1:11" ht="12.75">
      <c r="A99" s="12">
        <v>96</v>
      </c>
      <c r="B99" s="10" t="s">
        <v>78</v>
      </c>
      <c r="C99" s="11" t="s">
        <v>136</v>
      </c>
      <c r="D99" s="16" t="s">
        <v>122</v>
      </c>
      <c r="E99" s="16" t="s">
        <v>122</v>
      </c>
      <c r="F99" s="16" t="s">
        <v>122</v>
      </c>
      <c r="G99" s="16" t="s">
        <v>122</v>
      </c>
      <c r="H99" s="16" t="s">
        <v>122</v>
      </c>
      <c r="I99" s="16" t="s">
        <v>122</v>
      </c>
      <c r="J99" s="9">
        <v>0.6</v>
      </c>
      <c r="K99" s="16" t="s">
        <v>122</v>
      </c>
    </row>
    <row r="100" spans="1:11" ht="12.75">
      <c r="A100" s="12">
        <v>97</v>
      </c>
      <c r="B100" s="10" t="s">
        <v>79</v>
      </c>
      <c r="C100" s="11" t="s">
        <v>136</v>
      </c>
      <c r="D100" s="16" t="s">
        <v>122</v>
      </c>
      <c r="E100" s="16" t="s">
        <v>122</v>
      </c>
      <c r="F100" s="16" t="s">
        <v>122</v>
      </c>
      <c r="G100" s="16" t="s">
        <v>122</v>
      </c>
      <c r="H100" s="16" t="s">
        <v>122</v>
      </c>
      <c r="I100" s="16" t="s">
        <v>122</v>
      </c>
      <c r="J100" s="9">
        <v>0.6</v>
      </c>
      <c r="K100" s="16" t="s">
        <v>122</v>
      </c>
    </row>
    <row r="101" spans="1:11" ht="12.75">
      <c r="A101" s="12">
        <v>98</v>
      </c>
      <c r="B101" s="10" t="s">
        <v>77</v>
      </c>
      <c r="C101" s="11" t="s">
        <v>136</v>
      </c>
      <c r="D101" s="16" t="s">
        <v>123</v>
      </c>
      <c r="E101" s="16" t="s">
        <v>123</v>
      </c>
      <c r="F101" s="16" t="s">
        <v>123</v>
      </c>
      <c r="G101" s="16" t="s">
        <v>123</v>
      </c>
      <c r="H101" s="16" t="s">
        <v>123</v>
      </c>
      <c r="I101" s="16" t="s">
        <v>123</v>
      </c>
      <c r="J101" s="9">
        <v>0.6</v>
      </c>
      <c r="K101" s="16" t="s">
        <v>123</v>
      </c>
    </row>
    <row r="102" spans="1:11" ht="12.75">
      <c r="A102" s="12">
        <v>99</v>
      </c>
      <c r="B102" s="10" t="s">
        <v>83</v>
      </c>
      <c r="C102" s="11" t="s">
        <v>136</v>
      </c>
      <c r="D102" s="16" t="s">
        <v>122</v>
      </c>
      <c r="E102" s="16" t="s">
        <v>122</v>
      </c>
      <c r="F102" s="16" t="s">
        <v>122</v>
      </c>
      <c r="G102" s="16" t="s">
        <v>122</v>
      </c>
      <c r="H102" s="16" t="s">
        <v>122</v>
      </c>
      <c r="I102" s="16" t="s">
        <v>122</v>
      </c>
      <c r="J102" s="9">
        <v>0.6</v>
      </c>
      <c r="K102" s="16" t="s">
        <v>122</v>
      </c>
    </row>
    <row r="103" spans="1:11" ht="12.75">
      <c r="A103" s="12">
        <v>100</v>
      </c>
      <c r="B103" s="10" t="s">
        <v>85</v>
      </c>
      <c r="C103" s="11" t="s">
        <v>136</v>
      </c>
      <c r="D103" s="16" t="s">
        <v>124</v>
      </c>
      <c r="E103" s="16" t="s">
        <v>124</v>
      </c>
      <c r="F103" s="16" t="s">
        <v>124</v>
      </c>
      <c r="G103" s="16" t="s">
        <v>124</v>
      </c>
      <c r="H103" s="16" t="s">
        <v>124</v>
      </c>
      <c r="I103" s="16" t="s">
        <v>124</v>
      </c>
      <c r="J103" s="9">
        <v>0.6</v>
      </c>
      <c r="K103" s="16" t="s">
        <v>124</v>
      </c>
    </row>
    <row r="104" spans="1:11" ht="12.75">
      <c r="A104" s="12">
        <v>101</v>
      </c>
      <c r="B104" s="10" t="s">
        <v>32</v>
      </c>
      <c r="C104" s="11" t="s">
        <v>136</v>
      </c>
      <c r="D104" s="16" t="s">
        <v>122</v>
      </c>
      <c r="E104" s="16" t="s">
        <v>122</v>
      </c>
      <c r="F104" s="16" t="s">
        <v>122</v>
      </c>
      <c r="G104" s="16" t="s">
        <v>122</v>
      </c>
      <c r="H104" s="16" t="s">
        <v>122</v>
      </c>
      <c r="I104" s="16" t="s">
        <v>122</v>
      </c>
      <c r="J104" s="9">
        <v>0.6</v>
      </c>
      <c r="K104" s="2" t="s">
        <v>122</v>
      </c>
    </row>
    <row r="105" spans="1:11" ht="12.75">
      <c r="A105" s="12">
        <v>102</v>
      </c>
      <c r="B105" s="10" t="s">
        <v>106</v>
      </c>
      <c r="C105" s="11" t="s">
        <v>136</v>
      </c>
      <c r="D105" s="10" t="s">
        <v>127</v>
      </c>
      <c r="E105" s="10" t="s">
        <v>127</v>
      </c>
      <c r="F105" s="10" t="s">
        <v>127</v>
      </c>
      <c r="G105" s="10" t="s">
        <v>127</v>
      </c>
      <c r="H105" s="10" t="s">
        <v>127</v>
      </c>
      <c r="I105" s="10" t="s">
        <v>127</v>
      </c>
      <c r="J105" s="9">
        <v>0.6</v>
      </c>
      <c r="K105" s="10" t="s">
        <v>127</v>
      </c>
    </row>
    <row r="106" spans="1:11" ht="12.75">
      <c r="A106" s="12">
        <v>103</v>
      </c>
      <c r="B106" s="10" t="s">
        <v>105</v>
      </c>
      <c r="C106" s="11" t="s">
        <v>136</v>
      </c>
      <c r="D106" s="10" t="s">
        <v>134</v>
      </c>
      <c r="E106" s="10" t="s">
        <v>134</v>
      </c>
      <c r="F106" s="10" t="s">
        <v>130</v>
      </c>
      <c r="G106" s="10" t="s">
        <v>134</v>
      </c>
      <c r="H106" s="10" t="s">
        <v>134</v>
      </c>
      <c r="I106" s="10" t="s">
        <v>134</v>
      </c>
      <c r="J106" s="9">
        <v>0.6</v>
      </c>
      <c r="K106" s="10" t="s">
        <v>134</v>
      </c>
    </row>
    <row r="107" spans="1:11" ht="12.75">
      <c r="A107" s="12">
        <v>104</v>
      </c>
      <c r="B107" s="10" t="s">
        <v>108</v>
      </c>
      <c r="C107" s="11" t="s">
        <v>136</v>
      </c>
      <c r="D107" s="16" t="s">
        <v>127</v>
      </c>
      <c r="E107" s="16" t="s">
        <v>127</v>
      </c>
      <c r="F107" s="16" t="s">
        <v>127</v>
      </c>
      <c r="G107" s="16" t="s">
        <v>127</v>
      </c>
      <c r="H107" s="16" t="s">
        <v>127</v>
      </c>
      <c r="I107" s="16" t="s">
        <v>127</v>
      </c>
      <c r="J107" s="9">
        <v>0.6</v>
      </c>
      <c r="K107" s="16" t="s">
        <v>127</v>
      </c>
    </row>
    <row r="108" spans="1:11" ht="12.75">
      <c r="A108" s="12">
        <v>105</v>
      </c>
      <c r="B108" s="10" t="s">
        <v>117</v>
      </c>
      <c r="C108" s="11" t="s">
        <v>136</v>
      </c>
      <c r="D108" s="16" t="s">
        <v>131</v>
      </c>
      <c r="E108" s="16" t="s">
        <v>131</v>
      </c>
      <c r="F108" s="16" t="s">
        <v>131</v>
      </c>
      <c r="G108" s="16" t="s">
        <v>131</v>
      </c>
      <c r="H108" s="16" t="s">
        <v>131</v>
      </c>
      <c r="I108" s="16" t="s">
        <v>131</v>
      </c>
      <c r="J108" s="9">
        <v>0.6</v>
      </c>
      <c r="K108" s="16" t="s">
        <v>131</v>
      </c>
    </row>
    <row r="109" spans="1:11" ht="12.75">
      <c r="A109" s="12">
        <v>106</v>
      </c>
      <c r="B109" s="10" t="s">
        <v>110</v>
      </c>
      <c r="C109" s="11" t="s">
        <v>136</v>
      </c>
      <c r="D109" s="16" t="s">
        <v>127</v>
      </c>
      <c r="E109" s="16" t="s">
        <v>127</v>
      </c>
      <c r="F109" s="16" t="s">
        <v>127</v>
      </c>
      <c r="G109" s="16" t="s">
        <v>127</v>
      </c>
      <c r="H109" s="16" t="s">
        <v>127</v>
      </c>
      <c r="I109" s="16" t="s">
        <v>127</v>
      </c>
      <c r="J109" s="9">
        <v>0.6</v>
      </c>
      <c r="K109" s="16" t="s">
        <v>127</v>
      </c>
    </row>
    <row r="110" spans="1:11" ht="12.75">
      <c r="A110" s="12">
        <v>107</v>
      </c>
      <c r="B110" s="10" t="s">
        <v>109</v>
      </c>
      <c r="C110" s="11" t="s">
        <v>136</v>
      </c>
      <c r="D110" s="16" t="s">
        <v>132</v>
      </c>
      <c r="E110" s="16" t="s">
        <v>132</v>
      </c>
      <c r="F110" s="16" t="s">
        <v>132</v>
      </c>
      <c r="G110" s="16" t="s">
        <v>132</v>
      </c>
      <c r="H110" s="16" t="s">
        <v>132</v>
      </c>
      <c r="I110" s="16" t="s">
        <v>132</v>
      </c>
      <c r="J110" s="9">
        <v>0.6</v>
      </c>
      <c r="K110" s="16" t="s">
        <v>132</v>
      </c>
    </row>
    <row r="111" spans="1:11" ht="12.75">
      <c r="A111" s="12">
        <v>108</v>
      </c>
      <c r="B111" s="10" t="s">
        <v>103</v>
      </c>
      <c r="C111" s="11" t="s">
        <v>136</v>
      </c>
      <c r="D111" s="10" t="s">
        <v>126</v>
      </c>
      <c r="E111" s="10" t="s">
        <v>126</v>
      </c>
      <c r="F111" s="10" t="s">
        <v>126</v>
      </c>
      <c r="G111" s="10" t="s">
        <v>126</v>
      </c>
      <c r="H111" s="10" t="s">
        <v>126</v>
      </c>
      <c r="I111" s="10" t="s">
        <v>126</v>
      </c>
      <c r="J111" s="9">
        <v>0.6</v>
      </c>
      <c r="K111" s="10" t="s">
        <v>126</v>
      </c>
    </row>
    <row r="112" spans="1:11" ht="12.75">
      <c r="A112" s="12">
        <v>109</v>
      </c>
      <c r="B112" s="10" t="s">
        <v>102</v>
      </c>
      <c r="C112" s="11" t="s">
        <v>136</v>
      </c>
      <c r="D112" s="10" t="s">
        <v>126</v>
      </c>
      <c r="E112" s="10" t="s">
        <v>126</v>
      </c>
      <c r="F112" s="10" t="s">
        <v>126</v>
      </c>
      <c r="G112" s="10" t="s">
        <v>126</v>
      </c>
      <c r="H112" s="10" t="s">
        <v>126</v>
      </c>
      <c r="I112" s="10" t="s">
        <v>126</v>
      </c>
      <c r="J112" s="9">
        <v>0.6</v>
      </c>
      <c r="K112" s="10" t="s">
        <v>126</v>
      </c>
    </row>
    <row r="113" spans="1:11" ht="12.75">
      <c r="A113" s="12">
        <v>110</v>
      </c>
      <c r="B113" s="10" t="s">
        <v>101</v>
      </c>
      <c r="C113" s="11" t="s">
        <v>136</v>
      </c>
      <c r="D113" s="10" t="s">
        <v>130</v>
      </c>
      <c r="E113" s="10" t="s">
        <v>130</v>
      </c>
      <c r="F113" s="10" t="s">
        <v>130</v>
      </c>
      <c r="G113" s="10" t="s">
        <v>130</v>
      </c>
      <c r="H113" s="10" t="s">
        <v>130</v>
      </c>
      <c r="I113" s="10" t="s">
        <v>130</v>
      </c>
      <c r="J113" s="9">
        <v>0.6</v>
      </c>
      <c r="K113" s="10" t="s">
        <v>130</v>
      </c>
    </row>
    <row r="114" spans="1:11" ht="12.75">
      <c r="A114" s="12">
        <v>111</v>
      </c>
      <c r="B114" s="10" t="s">
        <v>111</v>
      </c>
      <c r="C114" s="11" t="s">
        <v>136</v>
      </c>
      <c r="D114" s="16" t="s">
        <v>130</v>
      </c>
      <c r="E114" s="16" t="s">
        <v>130</v>
      </c>
      <c r="F114" s="16" t="s">
        <v>130</v>
      </c>
      <c r="G114" s="16" t="s">
        <v>130</v>
      </c>
      <c r="H114" s="16" t="s">
        <v>130</v>
      </c>
      <c r="I114" s="16" t="s">
        <v>130</v>
      </c>
      <c r="J114" s="9">
        <v>0.6</v>
      </c>
      <c r="K114" s="16" t="s">
        <v>130</v>
      </c>
    </row>
    <row r="115" spans="1:11" ht="12.75">
      <c r="A115" s="12">
        <v>112</v>
      </c>
      <c r="B115" s="10" t="s">
        <v>104</v>
      </c>
      <c r="C115" s="11" t="s">
        <v>136</v>
      </c>
      <c r="D115" s="10" t="s">
        <v>131</v>
      </c>
      <c r="E115" s="10" t="s">
        <v>131</v>
      </c>
      <c r="F115" s="10" t="s">
        <v>131</v>
      </c>
      <c r="G115" s="10" t="s">
        <v>131</v>
      </c>
      <c r="H115" s="10" t="s">
        <v>131</v>
      </c>
      <c r="I115" s="10" t="s">
        <v>131</v>
      </c>
      <c r="J115" s="9">
        <v>0.6</v>
      </c>
      <c r="K115" s="10" t="s">
        <v>131</v>
      </c>
    </row>
    <row r="116" spans="1:11" ht="12.75">
      <c r="A116" s="12">
        <v>113</v>
      </c>
      <c r="B116" s="10" t="s">
        <v>107</v>
      </c>
      <c r="C116" s="11" t="s">
        <v>136</v>
      </c>
      <c r="D116" s="16" t="s">
        <v>130</v>
      </c>
      <c r="E116" s="16" t="s">
        <v>130</v>
      </c>
      <c r="F116" s="16" t="s">
        <v>130</v>
      </c>
      <c r="G116" s="16" t="s">
        <v>130</v>
      </c>
      <c r="H116" s="16" t="s">
        <v>130</v>
      </c>
      <c r="I116" s="16" t="s">
        <v>130</v>
      </c>
      <c r="J116" s="9">
        <v>0.6</v>
      </c>
      <c r="K116" s="16" t="s">
        <v>130</v>
      </c>
    </row>
    <row r="117" spans="1:11" ht="12.75">
      <c r="A117" s="12">
        <v>114</v>
      </c>
      <c r="B117" s="10" t="s">
        <v>112</v>
      </c>
      <c r="C117" s="11" t="s">
        <v>136</v>
      </c>
      <c r="D117" s="16" t="s">
        <v>126</v>
      </c>
      <c r="E117" s="16" t="s">
        <v>126</v>
      </c>
      <c r="F117" s="16" t="s">
        <v>126</v>
      </c>
      <c r="G117" s="16" t="s">
        <v>126</v>
      </c>
      <c r="H117" s="16" t="s">
        <v>126</v>
      </c>
      <c r="I117" s="16" t="s">
        <v>126</v>
      </c>
      <c r="J117" s="9">
        <v>0.6</v>
      </c>
      <c r="K117" s="16" t="s">
        <v>126</v>
      </c>
    </row>
    <row r="118" spans="1:11" ht="12.75">
      <c r="A118" s="12">
        <v>115</v>
      </c>
      <c r="B118" s="10" t="s">
        <v>113</v>
      </c>
      <c r="C118" s="11" t="s">
        <v>136</v>
      </c>
      <c r="D118" s="16" t="s">
        <v>130</v>
      </c>
      <c r="E118" s="16" t="s">
        <v>130</v>
      </c>
      <c r="F118" s="16" t="s">
        <v>130</v>
      </c>
      <c r="G118" s="16" t="s">
        <v>130</v>
      </c>
      <c r="H118" s="16" t="s">
        <v>130</v>
      </c>
      <c r="I118" s="16" t="s">
        <v>130</v>
      </c>
      <c r="J118" s="9">
        <v>0.6</v>
      </c>
      <c r="K118" s="16" t="s">
        <v>130</v>
      </c>
    </row>
    <row r="119" spans="1:11" ht="12.75">
      <c r="A119" s="12">
        <v>116</v>
      </c>
      <c r="B119" s="10" t="s">
        <v>114</v>
      </c>
      <c r="C119" s="11" t="s">
        <v>136</v>
      </c>
      <c r="D119" s="16" t="s">
        <v>130</v>
      </c>
      <c r="E119" s="16" t="s">
        <v>130</v>
      </c>
      <c r="F119" s="16" t="s">
        <v>130</v>
      </c>
      <c r="G119" s="16" t="s">
        <v>130</v>
      </c>
      <c r="H119" s="16" t="s">
        <v>130</v>
      </c>
      <c r="I119" s="16" t="s">
        <v>130</v>
      </c>
      <c r="J119" s="9">
        <v>0.6</v>
      </c>
      <c r="K119" s="16" t="s">
        <v>130</v>
      </c>
    </row>
    <row r="120" spans="1:11" ht="12.75">
      <c r="A120" s="12">
        <v>117</v>
      </c>
      <c r="B120" s="10" t="s">
        <v>115</v>
      </c>
      <c r="C120" s="11" t="s">
        <v>136</v>
      </c>
      <c r="D120" s="16" t="s">
        <v>130</v>
      </c>
      <c r="E120" s="16" t="s">
        <v>130</v>
      </c>
      <c r="F120" s="16" t="s">
        <v>130</v>
      </c>
      <c r="G120" s="16" t="s">
        <v>130</v>
      </c>
      <c r="H120" s="16" t="s">
        <v>130</v>
      </c>
      <c r="I120" s="16" t="s">
        <v>130</v>
      </c>
      <c r="J120" s="9">
        <v>0.6</v>
      </c>
      <c r="K120" s="16" t="s">
        <v>130</v>
      </c>
    </row>
    <row r="121" spans="1:11" ht="12.75">
      <c r="A121" s="12">
        <v>118</v>
      </c>
      <c r="B121" s="10" t="s">
        <v>116</v>
      </c>
      <c r="C121" s="11" t="s">
        <v>136</v>
      </c>
      <c r="D121" s="16" t="s">
        <v>130</v>
      </c>
      <c r="E121" s="16" t="s">
        <v>130</v>
      </c>
      <c r="F121" s="16" t="s">
        <v>130</v>
      </c>
      <c r="G121" s="16" t="s">
        <v>130</v>
      </c>
      <c r="H121" s="16" t="s">
        <v>130</v>
      </c>
      <c r="I121" s="16" t="s">
        <v>130</v>
      </c>
      <c r="J121" s="9">
        <v>0.6</v>
      </c>
      <c r="K121" s="16" t="s">
        <v>130</v>
      </c>
    </row>
    <row r="122" spans="1:11" ht="12.75">
      <c r="A122" s="12">
        <v>119</v>
      </c>
      <c r="B122" s="16" t="s">
        <v>173</v>
      </c>
      <c r="C122" s="11" t="s">
        <v>136</v>
      </c>
      <c r="D122" s="16" t="s">
        <v>120</v>
      </c>
      <c r="E122" s="16" t="s">
        <v>120</v>
      </c>
      <c r="F122" s="16" t="s">
        <v>120</v>
      </c>
      <c r="G122" s="16" t="s">
        <v>120</v>
      </c>
      <c r="H122" s="16" t="s">
        <v>120</v>
      </c>
      <c r="I122" s="16" t="s">
        <v>120</v>
      </c>
      <c r="J122" s="9">
        <v>0.6</v>
      </c>
      <c r="K122" s="16" t="s">
        <v>120</v>
      </c>
    </row>
    <row r="123" spans="1:11" ht="12.75">
      <c r="A123" s="12" t="s">
        <v>172</v>
      </c>
      <c r="B123" s="16" t="s">
        <v>174</v>
      </c>
      <c r="C123" s="11" t="s">
        <v>136</v>
      </c>
      <c r="D123" s="16" t="s">
        <v>120</v>
      </c>
      <c r="E123" s="16" t="s">
        <v>120</v>
      </c>
      <c r="F123" s="16" t="s">
        <v>120</v>
      </c>
      <c r="G123" s="16" t="s">
        <v>120</v>
      </c>
      <c r="H123" s="16" t="s">
        <v>120</v>
      </c>
      <c r="I123" s="16" t="s">
        <v>120</v>
      </c>
      <c r="J123" s="9">
        <v>0.6</v>
      </c>
      <c r="K123" s="16" t="s">
        <v>120</v>
      </c>
    </row>
    <row r="124" spans="1:11" ht="12.75">
      <c r="A124" s="12">
        <v>125</v>
      </c>
      <c r="B124" s="16" t="s">
        <v>175</v>
      </c>
      <c r="C124" s="11" t="s">
        <v>136</v>
      </c>
      <c r="D124" s="16" t="s">
        <v>120</v>
      </c>
      <c r="E124" s="16" t="s">
        <v>120</v>
      </c>
      <c r="F124" s="16" t="s">
        <v>120</v>
      </c>
      <c r="G124" s="16" t="s">
        <v>120</v>
      </c>
      <c r="H124" s="16" t="s">
        <v>120</v>
      </c>
      <c r="I124" s="16" t="s">
        <v>120</v>
      </c>
      <c r="J124" s="9">
        <v>0.6</v>
      </c>
      <c r="K124" s="16" t="s">
        <v>120</v>
      </c>
    </row>
    <row r="125" spans="1:11" ht="12.75">
      <c r="A125" s="12"/>
      <c r="B125" s="16" t="s">
        <v>176</v>
      </c>
      <c r="C125" s="11" t="s">
        <v>136</v>
      </c>
      <c r="D125" s="16" t="s">
        <v>120</v>
      </c>
      <c r="E125" s="16" t="s">
        <v>120</v>
      </c>
      <c r="F125" s="16" t="s">
        <v>120</v>
      </c>
      <c r="G125" s="16" t="s">
        <v>120</v>
      </c>
      <c r="H125" s="16" t="s">
        <v>120</v>
      </c>
      <c r="I125" s="16" t="s">
        <v>120</v>
      </c>
      <c r="J125" s="9">
        <v>0.6</v>
      </c>
      <c r="K125" s="16" t="s">
        <v>120</v>
      </c>
    </row>
    <row r="126" spans="1:11" ht="12.75">
      <c r="A126" s="12"/>
      <c r="B126" s="16" t="s">
        <v>177</v>
      </c>
      <c r="C126" s="11" t="s">
        <v>136</v>
      </c>
      <c r="D126" s="16" t="s">
        <v>120</v>
      </c>
      <c r="E126" s="16" t="s">
        <v>120</v>
      </c>
      <c r="F126" s="16" t="s">
        <v>120</v>
      </c>
      <c r="G126" s="16" t="s">
        <v>120</v>
      </c>
      <c r="H126" s="16" t="s">
        <v>120</v>
      </c>
      <c r="I126" s="16" t="s">
        <v>120</v>
      </c>
      <c r="J126" s="9">
        <v>0.6</v>
      </c>
      <c r="K126" s="10" t="s">
        <v>120</v>
      </c>
    </row>
    <row r="127" spans="1:11" ht="12.75">
      <c r="A127" s="12"/>
      <c r="B127" s="16" t="s">
        <v>178</v>
      </c>
      <c r="C127" s="11" t="s">
        <v>136</v>
      </c>
      <c r="D127" s="10" t="s">
        <v>120</v>
      </c>
      <c r="E127" s="10" t="s">
        <v>120</v>
      </c>
      <c r="F127" s="10" t="s">
        <v>120</v>
      </c>
      <c r="G127" s="10" t="s">
        <v>120</v>
      </c>
      <c r="H127" s="10" t="s">
        <v>120</v>
      </c>
      <c r="I127" s="10" t="s">
        <v>120</v>
      </c>
      <c r="J127" s="9">
        <v>0.6</v>
      </c>
      <c r="K127" s="10" t="s">
        <v>120</v>
      </c>
    </row>
    <row r="128" spans="1:11" ht="12.75">
      <c r="A128" s="12"/>
      <c r="B128" s="16" t="s">
        <v>179</v>
      </c>
      <c r="C128" s="11" t="s">
        <v>136</v>
      </c>
      <c r="D128" s="10" t="s">
        <v>120</v>
      </c>
      <c r="E128" s="10" t="s">
        <v>120</v>
      </c>
      <c r="F128" s="10" t="s">
        <v>120</v>
      </c>
      <c r="G128" s="10" t="s">
        <v>120</v>
      </c>
      <c r="H128" s="10" t="s">
        <v>120</v>
      </c>
      <c r="I128" s="10" t="s">
        <v>120</v>
      </c>
      <c r="J128" s="9">
        <v>0.6</v>
      </c>
      <c r="K128" s="10" t="s">
        <v>120</v>
      </c>
    </row>
    <row r="129" spans="1:11" ht="12.75">
      <c r="A129" s="12">
        <v>126</v>
      </c>
      <c r="B129" s="10" t="s">
        <v>118</v>
      </c>
      <c r="C129" s="11" t="s">
        <v>136</v>
      </c>
      <c r="D129" s="10" t="s">
        <v>120</v>
      </c>
      <c r="E129" s="10" t="s">
        <v>120</v>
      </c>
      <c r="F129" s="10" t="s">
        <v>120</v>
      </c>
      <c r="G129" s="10" t="s">
        <v>120</v>
      </c>
      <c r="H129" s="10" t="s">
        <v>120</v>
      </c>
      <c r="I129" s="10" t="s">
        <v>120</v>
      </c>
      <c r="J129" s="9">
        <v>0.6</v>
      </c>
      <c r="K129" s="10" t="s">
        <v>120</v>
      </c>
    </row>
    <row r="130" spans="1:11" ht="12.75">
      <c r="A130" s="12"/>
      <c r="B130" s="10" t="s">
        <v>30</v>
      </c>
      <c r="C130" s="11" t="s">
        <v>136</v>
      </c>
      <c r="D130" s="16" t="s">
        <v>121</v>
      </c>
      <c r="E130" s="16" t="s">
        <v>121</v>
      </c>
      <c r="F130" s="16" t="s">
        <v>121</v>
      </c>
      <c r="G130" s="16" t="s">
        <v>121</v>
      </c>
      <c r="H130" s="16" t="s">
        <v>121</v>
      </c>
      <c r="I130" s="16" t="s">
        <v>121</v>
      </c>
      <c r="J130" s="9">
        <v>0.6</v>
      </c>
      <c r="K130" s="16" t="s">
        <v>121</v>
      </c>
    </row>
    <row r="131" spans="1:11" ht="12.75">
      <c r="A131" s="12"/>
      <c r="B131" s="10" t="s">
        <v>8</v>
      </c>
      <c r="C131" s="11" t="s">
        <v>136</v>
      </c>
      <c r="D131" s="16" t="s">
        <v>123</v>
      </c>
      <c r="E131" s="16" t="s">
        <v>123</v>
      </c>
      <c r="F131" s="16" t="s">
        <v>123</v>
      </c>
      <c r="G131" s="16" t="s">
        <v>123</v>
      </c>
      <c r="H131" s="16" t="s">
        <v>123</v>
      </c>
      <c r="I131" s="16" t="s">
        <v>123</v>
      </c>
      <c r="J131" s="9">
        <v>0.6</v>
      </c>
      <c r="K131" s="16" t="s">
        <v>123</v>
      </c>
    </row>
    <row r="132" spans="1:11" ht="12.75">
      <c r="A132" s="12"/>
      <c r="B132" s="10" t="s">
        <v>33</v>
      </c>
      <c r="C132" s="11" t="s">
        <v>136</v>
      </c>
      <c r="D132" s="16" t="s">
        <v>123</v>
      </c>
      <c r="E132" s="16" t="s">
        <v>123</v>
      </c>
      <c r="F132" s="16" t="s">
        <v>123</v>
      </c>
      <c r="G132" s="16" t="s">
        <v>123</v>
      </c>
      <c r="H132" s="16" t="s">
        <v>123</v>
      </c>
      <c r="I132" s="16" t="s">
        <v>123</v>
      </c>
      <c r="J132" s="9">
        <v>0.6</v>
      </c>
      <c r="K132" s="16" t="s">
        <v>123</v>
      </c>
    </row>
    <row r="133" spans="1:11" ht="12.75">
      <c r="A133" s="12"/>
      <c r="B133" s="10"/>
      <c r="C133" s="11"/>
      <c r="D133" s="16"/>
      <c r="E133" s="16"/>
      <c r="F133" s="16"/>
      <c r="G133" s="16"/>
      <c r="H133" s="16"/>
      <c r="I133" s="16"/>
      <c r="J133" s="10"/>
      <c r="K133" s="10"/>
    </row>
    <row r="134" spans="1:11" ht="12.75">
      <c r="A134" s="16"/>
      <c r="B134" s="39" t="s">
        <v>187</v>
      </c>
      <c r="C134" s="11"/>
      <c r="D134" s="21">
        <v>7.1</v>
      </c>
      <c r="E134" s="21">
        <v>7.2</v>
      </c>
      <c r="F134" s="21">
        <v>7.5</v>
      </c>
      <c r="G134" s="21">
        <v>7.3</v>
      </c>
      <c r="H134" s="40">
        <v>7.1</v>
      </c>
      <c r="I134" s="21">
        <v>7.3</v>
      </c>
      <c r="J134" s="10"/>
      <c r="K134" s="10"/>
    </row>
    <row r="135" spans="1:11" ht="12.75">
      <c r="A135" s="9"/>
      <c r="B135" s="39" t="s">
        <v>188</v>
      </c>
      <c r="C135" s="11"/>
      <c r="D135" s="21">
        <v>150</v>
      </c>
      <c r="E135" s="21">
        <v>140</v>
      </c>
      <c r="F135" s="21">
        <v>170</v>
      </c>
      <c r="G135" s="43" t="s">
        <v>193</v>
      </c>
      <c r="H135" s="40">
        <v>130</v>
      </c>
      <c r="I135" s="21">
        <v>130</v>
      </c>
      <c r="J135" s="10"/>
      <c r="K135" s="10"/>
    </row>
    <row r="136" spans="1:11" ht="12.75">
      <c r="A136" s="9"/>
      <c r="B136" s="39" t="s">
        <v>189</v>
      </c>
      <c r="C136" s="11"/>
      <c r="D136" s="21">
        <v>5</v>
      </c>
      <c r="E136" s="21">
        <v>5</v>
      </c>
      <c r="F136" s="21">
        <v>5</v>
      </c>
      <c r="G136" s="43" t="s">
        <v>193</v>
      </c>
      <c r="H136" s="40">
        <v>2.7</v>
      </c>
      <c r="I136" s="21">
        <v>1</v>
      </c>
      <c r="J136" s="10"/>
      <c r="K136" s="10"/>
    </row>
    <row r="137" spans="1:11" ht="12.75">
      <c r="A137" s="9"/>
      <c r="B137" s="39" t="s">
        <v>190</v>
      </c>
      <c r="C137" s="11"/>
      <c r="D137" s="43" t="s">
        <v>193</v>
      </c>
      <c r="E137" s="43" t="s">
        <v>193</v>
      </c>
      <c r="F137" s="43" t="s">
        <v>193</v>
      </c>
      <c r="G137" s="43" t="s">
        <v>193</v>
      </c>
      <c r="H137" s="42" t="s">
        <v>193</v>
      </c>
      <c r="I137" s="43" t="s">
        <v>193</v>
      </c>
      <c r="J137" s="10"/>
      <c r="K137" s="10"/>
    </row>
    <row r="138" spans="1:11" ht="12.75">
      <c r="A138" s="9"/>
      <c r="B138" s="39" t="s">
        <v>191</v>
      </c>
      <c r="C138" s="11"/>
      <c r="D138" s="43" t="s">
        <v>193</v>
      </c>
      <c r="E138" s="43" t="s">
        <v>193</v>
      </c>
      <c r="F138" s="43" t="s">
        <v>193</v>
      </c>
      <c r="G138" s="43" t="s">
        <v>193</v>
      </c>
      <c r="H138" s="42" t="s">
        <v>193</v>
      </c>
      <c r="I138" s="43" t="s">
        <v>193</v>
      </c>
      <c r="J138" s="10"/>
      <c r="K138" s="10"/>
    </row>
  </sheetData>
  <printOptions gridLines="1"/>
  <pageMargins left="0.75" right="0.75" top="1.61" bottom="1.14" header="0.44" footer="0.35"/>
  <pageSetup orientation="landscape" pageOrder="overThenDown" r:id="rId1"/>
  <headerFooter alignWithMargins="0">
    <oddHeader>&amp;CTable D1
Moorpark Wastewater Treatment Plant
Effluent Monitoring Data
(CA0063274, CI-7513)</oddHeader>
    <oddFooter>&amp;L&amp;9* CV is set to 0.6 if (a) percent of nondetected data is at least 80 percent, or (b) the number of data point is less than ten.
** MEC: Maximum Effluent Concentration
&amp;C&amp;10&amp;P/&amp;N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32"/>
  <sheetViews>
    <sheetView zoomScale="75" zoomScaleNormal="75" workbookViewId="0" topLeftCell="A1">
      <pane xSplit="3" ySplit="2" topLeftCell="D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V1" sqref="V1"/>
    </sheetView>
  </sheetViews>
  <sheetFormatPr defaultColWidth="9.00390625" defaultRowHeight="14.25"/>
  <cols>
    <col min="1" max="1" width="6.50390625" style="1" customWidth="1"/>
    <col min="2" max="2" width="25.50390625" style="2" customWidth="1"/>
    <col min="3" max="3" width="5.625" style="5" customWidth="1"/>
    <col min="4" max="24" width="7.125" style="2" customWidth="1"/>
    <col min="25" max="27" width="9.00390625" style="2" customWidth="1"/>
    <col min="28" max="28" width="8.00390625" style="2" customWidth="1"/>
    <col min="29" max="30" width="9.00390625" style="2" customWidth="1"/>
    <col min="31" max="31" width="9.625" style="1" customWidth="1"/>
    <col min="32" max="32" width="9.625" style="34" customWidth="1"/>
    <col min="33" max="34" width="9.625" style="29" customWidth="1"/>
    <col min="35" max="35" width="9.00390625" style="1" customWidth="1"/>
    <col min="36" max="16384" width="9.00390625" style="2" customWidth="1"/>
  </cols>
  <sheetData>
    <row r="1" spans="1:35" ht="12.75">
      <c r="A1" s="9"/>
      <c r="B1" s="10"/>
      <c r="C1" s="11"/>
      <c r="D1" s="17" t="s">
        <v>180</v>
      </c>
      <c r="E1" s="17"/>
      <c r="F1" s="17"/>
      <c r="G1" s="17"/>
      <c r="H1" s="17"/>
      <c r="I1" s="17"/>
      <c r="J1" s="17"/>
      <c r="K1" s="17"/>
      <c r="L1" s="8"/>
      <c r="M1" s="6" t="s">
        <v>181</v>
      </c>
      <c r="N1" s="17"/>
      <c r="O1" s="17"/>
      <c r="P1" s="17"/>
      <c r="Q1" s="17"/>
      <c r="R1" s="17"/>
      <c r="S1" s="17"/>
      <c r="T1" s="17"/>
      <c r="U1" s="17"/>
      <c r="V1" s="8"/>
      <c r="W1" s="6" t="s">
        <v>181</v>
      </c>
      <c r="X1" s="7"/>
      <c r="Y1" s="7"/>
      <c r="Z1" s="17"/>
      <c r="AA1" s="17"/>
      <c r="AB1" s="17"/>
      <c r="AC1" s="17"/>
      <c r="AD1" s="18"/>
      <c r="AE1" s="9"/>
      <c r="AF1" s="31"/>
      <c r="AG1" s="26"/>
      <c r="AH1" s="26"/>
      <c r="AI1" s="9"/>
    </row>
    <row r="2" spans="1:35" ht="25.5">
      <c r="A2" s="12" t="s">
        <v>169</v>
      </c>
      <c r="B2" s="9" t="s">
        <v>0</v>
      </c>
      <c r="C2" s="11" t="s">
        <v>135</v>
      </c>
      <c r="D2" s="19" t="s">
        <v>160</v>
      </c>
      <c r="E2" s="19" t="s">
        <v>161</v>
      </c>
      <c r="F2" s="19" t="s">
        <v>162</v>
      </c>
      <c r="G2" s="19" t="s">
        <v>156</v>
      </c>
      <c r="H2" s="19" t="s">
        <v>157</v>
      </c>
      <c r="I2" s="19" t="s">
        <v>158</v>
      </c>
      <c r="J2" s="19" t="s">
        <v>159</v>
      </c>
      <c r="K2" s="19" t="s">
        <v>163</v>
      </c>
      <c r="L2" s="19" t="s">
        <v>151</v>
      </c>
      <c r="M2" s="19" t="s">
        <v>149</v>
      </c>
      <c r="N2" s="19" t="s">
        <v>151</v>
      </c>
      <c r="O2" s="19" t="s">
        <v>152</v>
      </c>
      <c r="P2" s="19" t="s">
        <v>153</v>
      </c>
      <c r="Q2" s="19" t="s">
        <v>154</v>
      </c>
      <c r="R2" s="19" t="s">
        <v>155</v>
      </c>
      <c r="S2" s="19" t="s">
        <v>137</v>
      </c>
      <c r="T2" s="19" t="s">
        <v>138</v>
      </c>
      <c r="U2" s="19" t="s">
        <v>139</v>
      </c>
      <c r="V2" s="19" t="s">
        <v>140</v>
      </c>
      <c r="W2" s="38" t="s">
        <v>141</v>
      </c>
      <c r="X2" s="38" t="s">
        <v>142</v>
      </c>
      <c r="Y2" s="38" t="s">
        <v>143</v>
      </c>
      <c r="Z2" s="19" t="s">
        <v>144</v>
      </c>
      <c r="AA2" s="19" t="s">
        <v>145</v>
      </c>
      <c r="AB2" s="19" t="s">
        <v>146</v>
      </c>
      <c r="AC2" s="19" t="s">
        <v>147</v>
      </c>
      <c r="AD2" s="19" t="s">
        <v>148</v>
      </c>
      <c r="AE2" s="19" t="s">
        <v>168</v>
      </c>
      <c r="AF2" s="32" t="s">
        <v>185</v>
      </c>
      <c r="AG2" s="27" t="s">
        <v>183</v>
      </c>
      <c r="AH2" s="27" t="s">
        <v>184</v>
      </c>
      <c r="AI2" s="12" t="s">
        <v>182</v>
      </c>
    </row>
    <row r="3" spans="1:35" ht="12.75">
      <c r="A3" s="12">
        <v>23</v>
      </c>
      <c r="B3" s="10" t="s">
        <v>18</v>
      </c>
      <c r="C3" s="11" t="s">
        <v>136</v>
      </c>
      <c r="D3" s="21">
        <v>2</v>
      </c>
      <c r="E3" s="10" t="s">
        <v>123</v>
      </c>
      <c r="F3" s="10" t="s">
        <v>122</v>
      </c>
      <c r="G3" s="10" t="s">
        <v>122</v>
      </c>
      <c r="H3" s="10" t="s">
        <v>123</v>
      </c>
      <c r="I3" s="10"/>
      <c r="J3" s="10" t="s">
        <v>123</v>
      </c>
      <c r="K3" s="20" t="s">
        <v>123</v>
      </c>
      <c r="L3" s="10" t="s">
        <v>120</v>
      </c>
      <c r="M3" s="16" t="s">
        <v>120</v>
      </c>
      <c r="N3" s="16" t="s">
        <v>120</v>
      </c>
      <c r="O3" s="16" t="s">
        <v>120</v>
      </c>
      <c r="P3" s="16" t="s">
        <v>120</v>
      </c>
      <c r="Q3" s="21">
        <v>5</v>
      </c>
      <c r="R3" s="21">
        <v>5</v>
      </c>
      <c r="S3" s="21">
        <v>5</v>
      </c>
      <c r="T3" s="21">
        <v>5</v>
      </c>
      <c r="U3" s="21">
        <v>5</v>
      </c>
      <c r="V3" s="16" t="s">
        <v>120</v>
      </c>
      <c r="W3" s="16" t="s">
        <v>120</v>
      </c>
      <c r="X3" s="16" t="s">
        <v>120</v>
      </c>
      <c r="Y3" s="16" t="s">
        <v>120</v>
      </c>
      <c r="Z3" s="16" t="s">
        <v>120</v>
      </c>
      <c r="AA3" s="16" t="s">
        <v>120</v>
      </c>
      <c r="AB3" s="16" t="s">
        <v>120</v>
      </c>
      <c r="AC3" s="16" t="s">
        <v>120</v>
      </c>
      <c r="AD3" s="16" t="s">
        <v>120</v>
      </c>
      <c r="AE3" s="24">
        <v>0.77</v>
      </c>
      <c r="AF3" s="33"/>
      <c r="AG3" s="28"/>
      <c r="AH3" s="28"/>
      <c r="AI3" s="37"/>
    </row>
    <row r="4" spans="1:35" ht="12.75">
      <c r="A4" s="12"/>
      <c r="B4" s="10"/>
      <c r="C4" s="11"/>
      <c r="D4" s="21">
        <v>2</v>
      </c>
      <c r="E4" s="10">
        <v>0.5</v>
      </c>
      <c r="F4" s="10">
        <v>2.5</v>
      </c>
      <c r="G4" s="10">
        <v>2.5</v>
      </c>
      <c r="H4" s="10">
        <v>0.5</v>
      </c>
      <c r="I4" s="10"/>
      <c r="J4" s="10">
        <v>0.5</v>
      </c>
      <c r="K4" s="20">
        <v>0.5</v>
      </c>
      <c r="L4" s="10">
        <v>0.25</v>
      </c>
      <c r="M4" s="25">
        <v>0.25</v>
      </c>
      <c r="N4" s="25">
        <v>0.25</v>
      </c>
      <c r="O4" s="25">
        <v>0.25</v>
      </c>
      <c r="P4" s="25">
        <v>0.25</v>
      </c>
      <c r="Q4" s="21">
        <v>5</v>
      </c>
      <c r="R4" s="21">
        <v>5</v>
      </c>
      <c r="S4" s="21">
        <v>5</v>
      </c>
      <c r="T4" s="21">
        <v>5</v>
      </c>
      <c r="U4" s="21">
        <v>5</v>
      </c>
      <c r="V4" s="25">
        <v>0.25</v>
      </c>
      <c r="W4" s="25">
        <v>0.25</v>
      </c>
      <c r="X4" s="25">
        <v>0.25</v>
      </c>
      <c r="Y4" s="25">
        <v>0.25</v>
      </c>
      <c r="Z4" s="25">
        <v>0.25</v>
      </c>
      <c r="AA4" s="25">
        <v>0.25</v>
      </c>
      <c r="AB4" s="25">
        <v>0.25</v>
      </c>
      <c r="AC4" s="25">
        <v>0.25</v>
      </c>
      <c r="AD4" s="25">
        <v>0.25</v>
      </c>
      <c r="AE4" s="24"/>
      <c r="AF4" s="35">
        <f>COUNT(D4:AD4)</f>
        <v>26</v>
      </c>
      <c r="AG4" s="36">
        <f>STDEV(D4:AD4)</f>
        <v>1.8898514390127235</v>
      </c>
      <c r="AH4" s="36">
        <f>AVERAGE(D4:AD4)</f>
        <v>1.4423076923076923</v>
      </c>
      <c r="AI4" s="37">
        <f>AG4/AH4</f>
        <v>1.3102969977154884</v>
      </c>
    </row>
    <row r="5" spans="1:35" ht="12.75">
      <c r="A5" s="12">
        <v>26</v>
      </c>
      <c r="B5" s="10" t="s">
        <v>20</v>
      </c>
      <c r="C5" s="11" t="s">
        <v>136</v>
      </c>
      <c r="D5" s="21">
        <v>10</v>
      </c>
      <c r="E5" s="21">
        <v>4.5</v>
      </c>
      <c r="F5" s="10" t="s">
        <v>122</v>
      </c>
      <c r="G5" s="21">
        <v>19</v>
      </c>
      <c r="H5" s="10" t="s">
        <v>123</v>
      </c>
      <c r="I5" s="10"/>
      <c r="J5" s="10" t="s">
        <v>123</v>
      </c>
      <c r="K5" s="21">
        <v>7.6</v>
      </c>
      <c r="L5" s="21">
        <v>16</v>
      </c>
      <c r="M5" s="16" t="s">
        <v>120</v>
      </c>
      <c r="N5" s="16" t="s">
        <v>120</v>
      </c>
      <c r="O5" s="21">
        <v>15.8</v>
      </c>
      <c r="P5" s="23">
        <v>8.2</v>
      </c>
      <c r="Q5" s="21">
        <v>13.3</v>
      </c>
      <c r="R5" s="21">
        <v>8.5</v>
      </c>
      <c r="S5" s="21">
        <v>8.5</v>
      </c>
      <c r="T5" s="21">
        <v>18.7</v>
      </c>
      <c r="U5" s="21">
        <v>30.3</v>
      </c>
      <c r="V5" s="21">
        <v>10.5</v>
      </c>
      <c r="W5" s="21">
        <v>8</v>
      </c>
      <c r="X5" s="21">
        <v>10.4</v>
      </c>
      <c r="Y5" s="21">
        <v>16</v>
      </c>
      <c r="Z5" s="21">
        <v>11.8</v>
      </c>
      <c r="AA5" s="23">
        <v>3.7</v>
      </c>
      <c r="AB5" s="21">
        <v>21.2</v>
      </c>
      <c r="AC5" s="21">
        <v>2.2</v>
      </c>
      <c r="AD5" s="21">
        <v>1.8</v>
      </c>
      <c r="AE5" s="24">
        <v>0.19</v>
      </c>
      <c r="AF5" s="35"/>
      <c r="AG5" s="36"/>
      <c r="AH5" s="36"/>
      <c r="AI5" s="37"/>
    </row>
    <row r="6" spans="1:35" ht="12.75">
      <c r="A6" s="12"/>
      <c r="B6" s="10"/>
      <c r="C6" s="11"/>
      <c r="D6" s="21">
        <v>10</v>
      </c>
      <c r="E6" s="21">
        <v>4.5</v>
      </c>
      <c r="F6" s="10">
        <v>2.5</v>
      </c>
      <c r="G6" s="21">
        <v>19</v>
      </c>
      <c r="H6" s="10">
        <v>0.5</v>
      </c>
      <c r="I6" s="10"/>
      <c r="J6" s="10">
        <v>0.5</v>
      </c>
      <c r="K6" s="21">
        <v>7.6</v>
      </c>
      <c r="L6" s="21">
        <v>16</v>
      </c>
      <c r="M6" s="25">
        <v>0.25</v>
      </c>
      <c r="N6" s="25">
        <v>0.25</v>
      </c>
      <c r="O6" s="21">
        <v>15.8</v>
      </c>
      <c r="P6" s="23">
        <v>8.2</v>
      </c>
      <c r="Q6" s="21">
        <v>13.3</v>
      </c>
      <c r="R6" s="21">
        <v>8.5</v>
      </c>
      <c r="S6" s="21">
        <v>8.5</v>
      </c>
      <c r="T6" s="21">
        <v>18.7</v>
      </c>
      <c r="U6" s="21">
        <v>30.3</v>
      </c>
      <c r="V6" s="21">
        <v>10.5</v>
      </c>
      <c r="W6" s="21">
        <v>8</v>
      </c>
      <c r="X6" s="21">
        <v>10.4</v>
      </c>
      <c r="Y6" s="21">
        <v>16</v>
      </c>
      <c r="Z6" s="21">
        <v>11.8</v>
      </c>
      <c r="AA6" s="23">
        <v>3.7</v>
      </c>
      <c r="AB6" s="21">
        <v>21.2</v>
      </c>
      <c r="AC6" s="21">
        <v>2.2</v>
      </c>
      <c r="AD6" s="21">
        <v>1.8</v>
      </c>
      <c r="AE6" s="24"/>
      <c r="AF6" s="35">
        <f>COUNT(D6:AD6)</f>
        <v>26</v>
      </c>
      <c r="AG6" s="36">
        <f>STDEV(D6:AD6)</f>
        <v>7.623513222009512</v>
      </c>
      <c r="AH6" s="36">
        <f>AVERAGE(D6:AD6)</f>
        <v>9.615384615384615</v>
      </c>
      <c r="AI6" s="37">
        <f>AG6/AH6</f>
        <v>0.7928453750889893</v>
      </c>
    </row>
    <row r="7" spans="1:35" ht="12.75">
      <c r="A7" s="12">
        <v>27</v>
      </c>
      <c r="B7" s="10" t="s">
        <v>21</v>
      </c>
      <c r="C7" s="11" t="s">
        <v>136</v>
      </c>
      <c r="D7" s="21">
        <v>6</v>
      </c>
      <c r="E7" s="21">
        <v>3</v>
      </c>
      <c r="F7" s="10" t="s">
        <v>122</v>
      </c>
      <c r="G7" s="10" t="s">
        <v>122</v>
      </c>
      <c r="H7" s="10" t="s">
        <v>123</v>
      </c>
      <c r="I7" s="10"/>
      <c r="J7" s="10" t="s">
        <v>123</v>
      </c>
      <c r="K7" s="20" t="s">
        <v>123</v>
      </c>
      <c r="L7" s="21">
        <v>3</v>
      </c>
      <c r="M7" s="16" t="s">
        <v>120</v>
      </c>
      <c r="N7" s="16" t="s">
        <v>120</v>
      </c>
      <c r="O7" s="16" t="s">
        <v>120</v>
      </c>
      <c r="P7" s="16" t="s">
        <v>120</v>
      </c>
      <c r="Q7" s="21">
        <v>12.5</v>
      </c>
      <c r="R7" s="21">
        <v>12.5</v>
      </c>
      <c r="S7" s="21">
        <v>12.5</v>
      </c>
      <c r="T7" s="21">
        <v>12.5</v>
      </c>
      <c r="U7" s="21">
        <v>2.2</v>
      </c>
      <c r="V7" s="21">
        <v>2.5</v>
      </c>
      <c r="W7" s="16" t="s">
        <v>120</v>
      </c>
      <c r="X7" s="16" t="s">
        <v>120</v>
      </c>
      <c r="Y7" s="16" t="s">
        <v>120</v>
      </c>
      <c r="Z7" s="16" t="s">
        <v>120</v>
      </c>
      <c r="AA7" s="16" t="s">
        <v>120</v>
      </c>
      <c r="AB7" s="21">
        <v>5.7</v>
      </c>
      <c r="AC7" s="16" t="s">
        <v>120</v>
      </c>
      <c r="AD7" s="16" t="s">
        <v>120</v>
      </c>
      <c r="AE7" s="24">
        <v>0.62</v>
      </c>
      <c r="AF7" s="35"/>
      <c r="AG7" s="36"/>
      <c r="AH7" s="36"/>
      <c r="AI7" s="37"/>
    </row>
    <row r="8" spans="1:35" ht="12.75">
      <c r="A8" s="12"/>
      <c r="B8" s="10"/>
      <c r="C8" s="11"/>
      <c r="D8" s="21">
        <v>6</v>
      </c>
      <c r="E8" s="21">
        <v>3</v>
      </c>
      <c r="F8" s="25">
        <v>2.5</v>
      </c>
      <c r="G8" s="25">
        <v>2.5</v>
      </c>
      <c r="H8" s="10">
        <v>0.5</v>
      </c>
      <c r="I8" s="10"/>
      <c r="J8" s="10">
        <v>0.5</v>
      </c>
      <c r="K8" s="20">
        <v>0.5</v>
      </c>
      <c r="L8" s="21">
        <v>3</v>
      </c>
      <c r="M8" s="30">
        <v>2.5</v>
      </c>
      <c r="N8" s="30">
        <v>2.5</v>
      </c>
      <c r="O8" s="30">
        <v>2.5</v>
      </c>
      <c r="P8" s="25">
        <v>2.5</v>
      </c>
      <c r="Q8" s="21">
        <v>12.5</v>
      </c>
      <c r="R8" s="21">
        <v>12.5</v>
      </c>
      <c r="S8" s="21">
        <v>12.5</v>
      </c>
      <c r="T8" s="21">
        <v>12.5</v>
      </c>
      <c r="U8" s="21">
        <v>2.2</v>
      </c>
      <c r="V8" s="21">
        <v>2.5</v>
      </c>
      <c r="W8" s="25">
        <v>2.5</v>
      </c>
      <c r="X8" s="25">
        <v>2.5</v>
      </c>
      <c r="Y8" s="25">
        <v>2.5</v>
      </c>
      <c r="Z8" s="25">
        <v>2.5</v>
      </c>
      <c r="AA8" s="25">
        <v>2.5</v>
      </c>
      <c r="AB8" s="21">
        <v>5.7</v>
      </c>
      <c r="AC8" s="25">
        <v>2.5</v>
      </c>
      <c r="AD8" s="25">
        <v>2.5</v>
      </c>
      <c r="AE8" s="24"/>
      <c r="AF8" s="35">
        <f>COUNT(D8:AD8)</f>
        <v>26</v>
      </c>
      <c r="AG8" s="36">
        <f>STDEV(D8:AD8)</f>
        <v>3.8426993717357676</v>
      </c>
      <c r="AH8" s="36">
        <f>AVERAGE(D8:AD8)</f>
        <v>4.092307692307693</v>
      </c>
      <c r="AI8" s="37">
        <f>AG8/AH8</f>
        <v>0.9390054855745296</v>
      </c>
    </row>
    <row r="9" spans="1:35" ht="12.75">
      <c r="A9" s="12">
        <v>68</v>
      </c>
      <c r="B9" s="10" t="s">
        <v>61</v>
      </c>
      <c r="C9" s="11" t="s">
        <v>136</v>
      </c>
      <c r="D9" s="21">
        <v>10</v>
      </c>
      <c r="E9" s="21">
        <v>10</v>
      </c>
      <c r="F9" s="21">
        <v>43</v>
      </c>
      <c r="G9" s="10"/>
      <c r="H9" s="10" t="s">
        <v>121</v>
      </c>
      <c r="I9" s="10"/>
      <c r="J9" s="10" t="s">
        <v>121</v>
      </c>
      <c r="K9" s="10" t="s">
        <v>121</v>
      </c>
      <c r="L9" s="10" t="s">
        <v>121</v>
      </c>
      <c r="M9" s="16" t="s">
        <v>122</v>
      </c>
      <c r="N9" s="16" t="s">
        <v>122</v>
      </c>
      <c r="O9" s="16" t="s">
        <v>122</v>
      </c>
      <c r="P9" s="16" t="s">
        <v>122</v>
      </c>
      <c r="Q9" s="16" t="s">
        <v>122</v>
      </c>
      <c r="R9" s="16" t="s">
        <v>122</v>
      </c>
      <c r="S9" s="16" t="s">
        <v>122</v>
      </c>
      <c r="T9" s="16" t="s">
        <v>122</v>
      </c>
      <c r="U9" s="16" t="s">
        <v>122</v>
      </c>
      <c r="V9" s="16" t="s">
        <v>122</v>
      </c>
      <c r="W9" s="21">
        <v>6.3</v>
      </c>
      <c r="X9" s="16" t="s">
        <v>122</v>
      </c>
      <c r="Y9" s="16" t="s">
        <v>122</v>
      </c>
      <c r="Z9" s="16" t="s">
        <v>122</v>
      </c>
      <c r="AA9" s="16" t="s">
        <v>122</v>
      </c>
      <c r="AB9" s="16" t="s">
        <v>122</v>
      </c>
      <c r="AC9" s="21">
        <v>8.3</v>
      </c>
      <c r="AD9" s="21">
        <v>8.3</v>
      </c>
      <c r="AE9" s="24">
        <v>0.76</v>
      </c>
      <c r="AF9" s="35"/>
      <c r="AG9" s="36"/>
      <c r="AH9" s="36"/>
      <c r="AI9" s="37"/>
    </row>
    <row r="10" spans="1:35" ht="12.75">
      <c r="A10" s="12"/>
      <c r="B10" s="10"/>
      <c r="C10" s="11"/>
      <c r="D10" s="21">
        <v>10</v>
      </c>
      <c r="E10" s="21">
        <v>10</v>
      </c>
      <c r="F10" s="21">
        <v>43</v>
      </c>
      <c r="G10" s="10"/>
      <c r="H10" s="10">
        <v>1</v>
      </c>
      <c r="I10" s="10"/>
      <c r="J10" s="10">
        <v>1</v>
      </c>
      <c r="K10" s="10">
        <v>1</v>
      </c>
      <c r="L10" s="10">
        <v>1</v>
      </c>
      <c r="M10" s="25">
        <v>2.5</v>
      </c>
      <c r="N10" s="25">
        <v>2.5</v>
      </c>
      <c r="O10" s="25">
        <v>2.5</v>
      </c>
      <c r="P10" s="25">
        <v>2.5</v>
      </c>
      <c r="Q10" s="25">
        <v>2.5</v>
      </c>
      <c r="R10" s="25">
        <v>2.5</v>
      </c>
      <c r="S10" s="25">
        <v>2.5</v>
      </c>
      <c r="T10" s="25">
        <v>2.5</v>
      </c>
      <c r="U10" s="25">
        <v>2.5</v>
      </c>
      <c r="V10" s="25">
        <v>2.5</v>
      </c>
      <c r="W10" s="21">
        <v>6.3</v>
      </c>
      <c r="X10" s="25">
        <v>2.5</v>
      </c>
      <c r="Y10" s="25">
        <v>2.5</v>
      </c>
      <c r="Z10" s="25">
        <v>2.5</v>
      </c>
      <c r="AA10" s="25">
        <v>2.5</v>
      </c>
      <c r="AB10" s="25">
        <v>2.5</v>
      </c>
      <c r="AC10" s="21">
        <v>8.3</v>
      </c>
      <c r="AD10" s="21">
        <v>8.3</v>
      </c>
      <c r="AE10" s="24"/>
      <c r="AF10" s="35">
        <f>COUNT(D10:AD10)</f>
        <v>25</v>
      </c>
      <c r="AG10" s="36">
        <f>STDEV(D10:AD10)</f>
        <v>8.35411475461843</v>
      </c>
      <c r="AH10" s="36">
        <f>AVERAGE(D10:AD10)</f>
        <v>5.096</v>
      </c>
      <c r="AI10" s="37">
        <f>AG10/AH10</f>
        <v>1.6393474793207279</v>
      </c>
    </row>
    <row r="11" spans="1:35" ht="12.75">
      <c r="A11" s="12">
        <v>1</v>
      </c>
      <c r="B11" s="10" t="s">
        <v>86</v>
      </c>
      <c r="C11" s="11" t="s">
        <v>136</v>
      </c>
      <c r="D11" s="10" t="s">
        <v>124</v>
      </c>
      <c r="E11" s="10" t="s">
        <v>124</v>
      </c>
      <c r="F11" s="10" t="s">
        <v>124</v>
      </c>
      <c r="G11" s="10" t="s">
        <v>166</v>
      </c>
      <c r="H11" s="10" t="s">
        <v>166</v>
      </c>
      <c r="I11" s="10" t="s">
        <v>166</v>
      </c>
      <c r="J11" s="10" t="s">
        <v>166</v>
      </c>
      <c r="K11" s="10" t="s">
        <v>122</v>
      </c>
      <c r="L11" s="10" t="s">
        <v>120</v>
      </c>
      <c r="M11" s="10" t="s">
        <v>120</v>
      </c>
      <c r="N11" s="21">
        <v>1.2</v>
      </c>
      <c r="O11" s="10" t="s">
        <v>120</v>
      </c>
      <c r="P11" s="10" t="s">
        <v>120</v>
      </c>
      <c r="Q11" s="10" t="s">
        <v>120</v>
      </c>
      <c r="R11" s="21">
        <v>3.8</v>
      </c>
      <c r="S11" s="21">
        <v>0.5</v>
      </c>
      <c r="T11" s="21">
        <v>0.5</v>
      </c>
      <c r="U11" s="16" t="s">
        <v>120</v>
      </c>
      <c r="V11" s="21">
        <v>1.3</v>
      </c>
      <c r="W11" s="21">
        <v>1.7</v>
      </c>
      <c r="X11" s="16" t="s">
        <v>120</v>
      </c>
      <c r="Y11" s="16" t="s">
        <v>120</v>
      </c>
      <c r="Z11" s="21">
        <v>0.5</v>
      </c>
      <c r="AA11" s="21">
        <v>1.5</v>
      </c>
      <c r="AB11" s="21">
        <v>0.7</v>
      </c>
      <c r="AC11" s="16" t="s">
        <v>120</v>
      </c>
      <c r="AD11" s="21">
        <v>2.6</v>
      </c>
      <c r="AE11" s="24">
        <v>0.63</v>
      </c>
      <c r="AF11" s="35"/>
      <c r="AG11" s="36"/>
      <c r="AH11" s="36"/>
      <c r="AI11" s="37"/>
    </row>
    <row r="12" spans="1:35" ht="12.75">
      <c r="A12" s="12"/>
      <c r="B12" s="10"/>
      <c r="C12" s="11"/>
      <c r="D12" s="10">
        <v>5</v>
      </c>
      <c r="E12" s="10">
        <v>5</v>
      </c>
      <c r="F12" s="10">
        <v>5</v>
      </c>
      <c r="G12" s="10">
        <v>50</v>
      </c>
      <c r="H12" s="10">
        <v>50</v>
      </c>
      <c r="I12" s="10">
        <v>50</v>
      </c>
      <c r="J12" s="10">
        <v>50</v>
      </c>
      <c r="K12" s="10">
        <v>2.5</v>
      </c>
      <c r="L12" s="10">
        <v>0.25</v>
      </c>
      <c r="M12" s="10">
        <v>0.25</v>
      </c>
      <c r="N12" s="21">
        <v>1.2</v>
      </c>
      <c r="O12" s="10">
        <v>0.25</v>
      </c>
      <c r="P12" s="10">
        <v>0.25</v>
      </c>
      <c r="Q12" s="10">
        <v>0.25</v>
      </c>
      <c r="R12" s="21">
        <v>3.8</v>
      </c>
      <c r="S12" s="21">
        <v>0.5</v>
      </c>
      <c r="T12" s="21">
        <v>0.5</v>
      </c>
      <c r="U12" s="25">
        <v>0.25</v>
      </c>
      <c r="V12" s="21">
        <v>1.3</v>
      </c>
      <c r="W12" s="21">
        <v>1.7</v>
      </c>
      <c r="X12" s="25">
        <v>0.25</v>
      </c>
      <c r="Y12" s="25">
        <v>0.25</v>
      </c>
      <c r="Z12" s="21">
        <v>0.5</v>
      </c>
      <c r="AA12" s="21">
        <v>1.5</v>
      </c>
      <c r="AB12" s="21">
        <v>0.7</v>
      </c>
      <c r="AC12" s="25">
        <v>0.25</v>
      </c>
      <c r="AD12" s="21">
        <v>2.6</v>
      </c>
      <c r="AE12" s="24"/>
      <c r="AF12" s="35">
        <f>COUNT(D12:AD12)</f>
        <v>27</v>
      </c>
      <c r="AG12" s="36">
        <f>STDEV(D12:AD12)</f>
        <v>17.6326355427184</v>
      </c>
      <c r="AH12" s="36">
        <f>AVERAGE(D12:AD12)</f>
        <v>8.668518518518518</v>
      </c>
      <c r="AI12" s="37">
        <f>AG12/AH12</f>
        <v>2.0341002335116296</v>
      </c>
    </row>
    <row r="13" spans="1:35" ht="12.75">
      <c r="A13" s="12">
        <v>2</v>
      </c>
      <c r="B13" s="10" t="s">
        <v>87</v>
      </c>
      <c r="C13" s="11" t="s">
        <v>136</v>
      </c>
      <c r="D13" s="10" t="s">
        <v>124</v>
      </c>
      <c r="E13" s="10" t="s">
        <v>124</v>
      </c>
      <c r="F13" s="10" t="s">
        <v>122</v>
      </c>
      <c r="G13" s="10" t="s">
        <v>166</v>
      </c>
      <c r="H13" s="10" t="s">
        <v>166</v>
      </c>
      <c r="I13" s="10"/>
      <c r="J13" s="10" t="s">
        <v>166</v>
      </c>
      <c r="K13" s="21">
        <v>1</v>
      </c>
      <c r="L13" s="21">
        <v>2.1</v>
      </c>
      <c r="M13" s="10" t="s">
        <v>121</v>
      </c>
      <c r="N13" s="21">
        <v>1</v>
      </c>
      <c r="O13" s="21">
        <v>0.8</v>
      </c>
      <c r="P13" s="21">
        <v>0.8</v>
      </c>
      <c r="Q13" s="21">
        <v>0.8</v>
      </c>
      <c r="R13" s="10" t="s">
        <v>120</v>
      </c>
      <c r="S13" s="16" t="s">
        <v>125</v>
      </c>
      <c r="T13" s="16" t="s">
        <v>125</v>
      </c>
      <c r="U13" s="21">
        <v>0.8</v>
      </c>
      <c r="V13" s="21">
        <v>0.9</v>
      </c>
      <c r="W13" s="21">
        <v>0.8</v>
      </c>
      <c r="X13" s="21">
        <v>0.8</v>
      </c>
      <c r="Y13" s="21">
        <v>0.8</v>
      </c>
      <c r="Z13" s="21">
        <v>1.6</v>
      </c>
      <c r="AA13" s="21">
        <v>1</v>
      </c>
      <c r="AB13" s="21">
        <v>0.8</v>
      </c>
      <c r="AC13" s="21">
        <v>0.9</v>
      </c>
      <c r="AD13" s="21">
        <v>1</v>
      </c>
      <c r="AE13" s="24">
        <v>0.38</v>
      </c>
      <c r="AF13" s="35"/>
      <c r="AG13" s="36"/>
      <c r="AH13" s="36"/>
      <c r="AI13" s="37"/>
    </row>
    <row r="14" spans="1:35" ht="12.75">
      <c r="A14" s="12"/>
      <c r="B14" s="10"/>
      <c r="C14" s="11"/>
      <c r="D14" s="10">
        <v>5</v>
      </c>
      <c r="E14" s="10">
        <v>5</v>
      </c>
      <c r="F14" s="10">
        <v>2.5</v>
      </c>
      <c r="G14" s="10">
        <v>50</v>
      </c>
      <c r="H14" s="10">
        <v>50</v>
      </c>
      <c r="I14" s="10"/>
      <c r="J14" s="10">
        <v>50</v>
      </c>
      <c r="K14" s="21">
        <v>1</v>
      </c>
      <c r="L14" s="21">
        <v>2.1</v>
      </c>
      <c r="M14" s="10">
        <v>1</v>
      </c>
      <c r="N14" s="21">
        <v>1</v>
      </c>
      <c r="O14" s="21">
        <v>0.8</v>
      </c>
      <c r="P14" s="21">
        <v>0.8</v>
      </c>
      <c r="Q14" s="21">
        <v>0.8</v>
      </c>
      <c r="R14" s="10">
        <v>0.25</v>
      </c>
      <c r="S14" s="25">
        <v>0.4</v>
      </c>
      <c r="T14" s="25">
        <v>0.4</v>
      </c>
      <c r="U14" s="21">
        <v>0.8</v>
      </c>
      <c r="V14" s="21">
        <v>0.9</v>
      </c>
      <c r="W14" s="21">
        <v>0.8</v>
      </c>
      <c r="X14" s="21">
        <v>0.8</v>
      </c>
      <c r="Y14" s="21">
        <v>0.8</v>
      </c>
      <c r="Z14" s="21">
        <v>1.6</v>
      </c>
      <c r="AA14" s="21">
        <v>1</v>
      </c>
      <c r="AB14" s="21">
        <v>0.8</v>
      </c>
      <c r="AC14" s="21">
        <v>0.9</v>
      </c>
      <c r="AD14" s="21">
        <v>1</v>
      </c>
      <c r="AE14" s="24"/>
      <c r="AF14" s="35">
        <f>COUNT(D14:AD14)</f>
        <v>26</v>
      </c>
      <c r="AG14" s="36">
        <f>STDEV(D14:AD14)</f>
        <v>15.90339598469943</v>
      </c>
      <c r="AH14" s="36">
        <f>AVERAGE(D14:AD14)</f>
        <v>6.94038461538462</v>
      </c>
      <c r="AI14" s="37">
        <f>AG14/AH14</f>
        <v>2.2914286262243553</v>
      </c>
    </row>
    <row r="15" spans="1:35" ht="12.75">
      <c r="A15" s="12">
        <v>4</v>
      </c>
      <c r="B15" s="10" t="s">
        <v>89</v>
      </c>
      <c r="C15" s="11" t="s">
        <v>136</v>
      </c>
      <c r="D15" s="10" t="s">
        <v>122</v>
      </c>
      <c r="E15" s="10" t="s">
        <v>122</v>
      </c>
      <c r="F15" s="10" t="s">
        <v>121</v>
      </c>
      <c r="G15" s="10" t="s">
        <v>167</v>
      </c>
      <c r="H15" s="10" t="s">
        <v>167</v>
      </c>
      <c r="I15" s="10" t="s">
        <v>167</v>
      </c>
      <c r="J15" s="10" t="s">
        <v>167</v>
      </c>
      <c r="K15" s="10" t="s">
        <v>122</v>
      </c>
      <c r="L15" s="10" t="s">
        <v>133</v>
      </c>
      <c r="M15" s="10" t="s">
        <v>150</v>
      </c>
      <c r="N15" s="10" t="s">
        <v>133</v>
      </c>
      <c r="O15" s="10" t="s">
        <v>133</v>
      </c>
      <c r="P15" s="10" t="s">
        <v>133</v>
      </c>
      <c r="Q15" s="10" t="s">
        <v>133</v>
      </c>
      <c r="R15" s="21">
        <v>2.2</v>
      </c>
      <c r="S15" s="21">
        <v>0.2</v>
      </c>
      <c r="T15" s="21">
        <v>0.2</v>
      </c>
      <c r="U15" s="21">
        <v>0.2</v>
      </c>
      <c r="V15" s="16" t="s">
        <v>133</v>
      </c>
      <c r="W15" s="16" t="s">
        <v>133</v>
      </c>
      <c r="X15" s="16" t="s">
        <v>133</v>
      </c>
      <c r="Y15" s="16" t="s">
        <v>133</v>
      </c>
      <c r="Z15" s="16" t="s">
        <v>133</v>
      </c>
      <c r="AA15" s="21">
        <v>0.2</v>
      </c>
      <c r="AB15" s="16" t="s">
        <v>133</v>
      </c>
      <c r="AC15" s="16" t="s">
        <v>133</v>
      </c>
      <c r="AD15" s="23">
        <v>0.2</v>
      </c>
      <c r="AE15" s="24">
        <v>0.78</v>
      </c>
      <c r="AF15" s="35"/>
      <c r="AG15" s="36"/>
      <c r="AH15" s="36"/>
      <c r="AI15" s="37"/>
    </row>
    <row r="16" spans="1:35" ht="12.75">
      <c r="A16" s="12"/>
      <c r="B16" s="10"/>
      <c r="C16" s="11"/>
      <c r="D16" s="10">
        <v>2.5</v>
      </c>
      <c r="E16" s="10">
        <v>2.5</v>
      </c>
      <c r="F16" s="10">
        <v>1</v>
      </c>
      <c r="G16" s="10">
        <v>10</v>
      </c>
      <c r="H16" s="10">
        <v>10</v>
      </c>
      <c r="I16" s="10">
        <v>10</v>
      </c>
      <c r="J16" s="10">
        <v>10</v>
      </c>
      <c r="K16" s="10">
        <v>2.5</v>
      </c>
      <c r="L16" s="10">
        <v>0.1</v>
      </c>
      <c r="M16" s="10">
        <v>0.125</v>
      </c>
      <c r="N16" s="10">
        <v>0.1</v>
      </c>
      <c r="O16" s="10">
        <v>0.1</v>
      </c>
      <c r="P16" s="10">
        <v>0.1</v>
      </c>
      <c r="Q16" s="10">
        <v>0.1</v>
      </c>
      <c r="R16" s="21">
        <v>2.2</v>
      </c>
      <c r="S16" s="21">
        <v>0.2</v>
      </c>
      <c r="T16" s="21">
        <v>0.2</v>
      </c>
      <c r="U16" s="21">
        <v>0.2</v>
      </c>
      <c r="V16" s="25">
        <v>0.1</v>
      </c>
      <c r="W16" s="25">
        <v>0.1</v>
      </c>
      <c r="X16" s="25">
        <v>0.1</v>
      </c>
      <c r="Y16" s="25">
        <v>0.1</v>
      </c>
      <c r="Z16" s="25">
        <v>0.1</v>
      </c>
      <c r="AA16" s="21">
        <v>0.2</v>
      </c>
      <c r="AB16" s="25">
        <v>0.1</v>
      </c>
      <c r="AC16" s="25">
        <v>0.1</v>
      </c>
      <c r="AD16" s="23">
        <v>0.2</v>
      </c>
      <c r="AE16" s="24"/>
      <c r="AF16" s="35">
        <f>COUNT(D16:AD16)</f>
        <v>27</v>
      </c>
      <c r="AG16" s="36">
        <f>STDEV(D16:AD16)</f>
        <v>3.512562162968499</v>
      </c>
      <c r="AH16" s="36">
        <f>AVERAGE(D16:AD16)</f>
        <v>1.9638888888888901</v>
      </c>
      <c r="AI16" s="37">
        <f>AG16/AH16</f>
        <v>1.7885747930249771</v>
      </c>
    </row>
    <row r="17" spans="1:35" ht="12.75">
      <c r="A17" s="12" t="s">
        <v>170</v>
      </c>
      <c r="B17" s="10" t="s">
        <v>90</v>
      </c>
      <c r="C17" s="11" t="s">
        <v>136</v>
      </c>
      <c r="D17" s="10"/>
      <c r="E17" s="10"/>
      <c r="F17" s="10"/>
      <c r="G17" s="21"/>
      <c r="H17" s="21"/>
      <c r="I17" s="10"/>
      <c r="J17" s="10"/>
      <c r="K17" s="10"/>
      <c r="L17" s="21"/>
      <c r="M17" s="21">
        <v>1.5</v>
      </c>
      <c r="N17" s="21">
        <v>1.6</v>
      </c>
      <c r="O17" s="21">
        <v>1.3</v>
      </c>
      <c r="P17" s="21">
        <v>1.3</v>
      </c>
      <c r="Q17" s="21">
        <v>1.3</v>
      </c>
      <c r="R17" s="21">
        <v>14</v>
      </c>
      <c r="S17" s="21">
        <v>1.1</v>
      </c>
      <c r="T17" s="21">
        <v>1.1</v>
      </c>
      <c r="U17" s="21">
        <v>1.8</v>
      </c>
      <c r="V17" s="21">
        <v>1.1</v>
      </c>
      <c r="W17" s="21">
        <v>1.2</v>
      </c>
      <c r="X17" s="21">
        <v>1.3</v>
      </c>
      <c r="Y17" s="21">
        <v>1.9</v>
      </c>
      <c r="Z17" s="21">
        <v>17</v>
      </c>
      <c r="AA17" s="21">
        <v>1.1</v>
      </c>
      <c r="AB17" s="21">
        <v>1.5</v>
      </c>
      <c r="AC17" s="21">
        <v>1.2</v>
      </c>
      <c r="AD17" s="23">
        <v>1.2</v>
      </c>
      <c r="AE17" s="24">
        <v>0</v>
      </c>
      <c r="AF17" s="35"/>
      <c r="AG17" s="36"/>
      <c r="AH17" s="36"/>
      <c r="AI17" s="37"/>
    </row>
    <row r="18" spans="1:35" ht="12.75">
      <c r="A18" s="12"/>
      <c r="B18" s="10"/>
      <c r="C18" s="11"/>
      <c r="D18" s="10"/>
      <c r="E18" s="10"/>
      <c r="F18" s="10"/>
      <c r="G18" s="21"/>
      <c r="H18" s="21"/>
      <c r="I18" s="10"/>
      <c r="J18" s="10"/>
      <c r="K18" s="10"/>
      <c r="L18" s="21"/>
      <c r="M18" s="21">
        <v>1.5</v>
      </c>
      <c r="N18" s="21">
        <v>1.6</v>
      </c>
      <c r="O18" s="21">
        <v>1.3</v>
      </c>
      <c r="P18" s="21">
        <v>1.3</v>
      </c>
      <c r="Q18" s="21">
        <v>1.3</v>
      </c>
      <c r="R18" s="21">
        <v>14</v>
      </c>
      <c r="S18" s="21">
        <v>1.1</v>
      </c>
      <c r="T18" s="21">
        <v>1.1</v>
      </c>
      <c r="U18" s="21">
        <v>1.8</v>
      </c>
      <c r="V18" s="21">
        <v>1.1</v>
      </c>
      <c r="W18" s="21">
        <v>1.2</v>
      </c>
      <c r="X18" s="21">
        <v>1.3</v>
      </c>
      <c r="Y18" s="21">
        <v>1.9</v>
      </c>
      <c r="Z18" s="21">
        <v>17</v>
      </c>
      <c r="AA18" s="21">
        <v>1.1</v>
      </c>
      <c r="AB18" s="21">
        <v>1.5</v>
      </c>
      <c r="AC18" s="21">
        <v>1.2</v>
      </c>
      <c r="AD18" s="23">
        <v>1.2</v>
      </c>
      <c r="AE18" s="24"/>
      <c r="AF18" s="35">
        <f>COUNT(D18:AD18)</f>
        <v>18</v>
      </c>
      <c r="AG18" s="36">
        <f>STDEV(D18:AD18)</f>
        <v>4.612674355065871</v>
      </c>
      <c r="AH18" s="36">
        <f>AVERAGE(D18:AD18)</f>
        <v>2.916666666666667</v>
      </c>
      <c r="AI18" s="37">
        <f>AG18/AH18</f>
        <v>1.5814883503082986</v>
      </c>
    </row>
    <row r="19" spans="1:35" ht="12.75">
      <c r="A19" s="12">
        <v>6</v>
      </c>
      <c r="B19" s="10" t="s">
        <v>92</v>
      </c>
      <c r="C19" s="11" t="s">
        <v>136</v>
      </c>
      <c r="D19" s="21">
        <v>30</v>
      </c>
      <c r="E19" s="21">
        <v>40</v>
      </c>
      <c r="F19" s="21">
        <v>30</v>
      </c>
      <c r="G19" s="10" t="s">
        <v>167</v>
      </c>
      <c r="H19" s="21">
        <v>30</v>
      </c>
      <c r="I19" s="21">
        <v>20</v>
      </c>
      <c r="J19" s="10" t="s">
        <v>167</v>
      </c>
      <c r="K19" s="21">
        <v>33</v>
      </c>
      <c r="L19" s="21">
        <v>38</v>
      </c>
      <c r="M19" s="21">
        <v>27.3</v>
      </c>
      <c r="N19" s="21">
        <v>51</v>
      </c>
      <c r="O19" s="21">
        <v>26</v>
      </c>
      <c r="P19" s="21">
        <v>26</v>
      </c>
      <c r="Q19" s="21">
        <v>26</v>
      </c>
      <c r="R19" s="21">
        <v>7.9</v>
      </c>
      <c r="S19" s="21">
        <v>32</v>
      </c>
      <c r="T19" s="21">
        <v>32</v>
      </c>
      <c r="U19" s="21">
        <v>32</v>
      </c>
      <c r="V19" s="21">
        <v>35</v>
      </c>
      <c r="W19" s="21">
        <v>38</v>
      </c>
      <c r="X19" s="21">
        <v>28</v>
      </c>
      <c r="Y19" s="21">
        <v>34</v>
      </c>
      <c r="Z19" s="21">
        <v>1.7</v>
      </c>
      <c r="AA19" s="21">
        <v>33</v>
      </c>
      <c r="AB19" s="21">
        <v>26</v>
      </c>
      <c r="AC19" s="21">
        <v>30</v>
      </c>
      <c r="AD19" s="21">
        <v>48</v>
      </c>
      <c r="AE19" s="24">
        <v>0.07</v>
      </c>
      <c r="AF19" s="35"/>
      <c r="AG19" s="36"/>
      <c r="AH19" s="36"/>
      <c r="AI19" s="37"/>
    </row>
    <row r="20" spans="1:35" ht="12.75">
      <c r="A20" s="12"/>
      <c r="B20" s="10"/>
      <c r="C20" s="11"/>
      <c r="D20" s="21">
        <v>30</v>
      </c>
      <c r="E20" s="21">
        <v>40</v>
      </c>
      <c r="F20" s="21">
        <v>30</v>
      </c>
      <c r="G20" s="10">
        <v>10</v>
      </c>
      <c r="H20" s="21">
        <v>30</v>
      </c>
      <c r="I20" s="21">
        <v>20</v>
      </c>
      <c r="J20" s="10">
        <v>10</v>
      </c>
      <c r="K20" s="21">
        <v>33</v>
      </c>
      <c r="L20" s="21">
        <v>38</v>
      </c>
      <c r="M20" s="21">
        <v>27.3</v>
      </c>
      <c r="N20" s="21">
        <v>51</v>
      </c>
      <c r="O20" s="21">
        <v>26</v>
      </c>
      <c r="P20" s="21">
        <v>26</v>
      </c>
      <c r="Q20" s="21">
        <v>26</v>
      </c>
      <c r="R20" s="21">
        <v>7.9</v>
      </c>
      <c r="S20" s="21">
        <v>32</v>
      </c>
      <c r="T20" s="21">
        <v>32</v>
      </c>
      <c r="U20" s="21">
        <v>32</v>
      </c>
      <c r="V20" s="21">
        <v>35</v>
      </c>
      <c r="W20" s="21">
        <v>38</v>
      </c>
      <c r="X20" s="21">
        <v>28</v>
      </c>
      <c r="Y20" s="21">
        <v>34</v>
      </c>
      <c r="Z20" s="21">
        <v>1.7</v>
      </c>
      <c r="AA20" s="21">
        <v>33</v>
      </c>
      <c r="AB20" s="21">
        <v>26</v>
      </c>
      <c r="AC20" s="21">
        <v>30</v>
      </c>
      <c r="AD20" s="21">
        <v>48</v>
      </c>
      <c r="AE20" s="24"/>
      <c r="AF20" s="35">
        <f>COUNT(D20:AD20)</f>
        <v>27</v>
      </c>
      <c r="AG20" s="36">
        <f>STDEV(D20:AD20)</f>
        <v>11.236889796900748</v>
      </c>
      <c r="AH20" s="36">
        <f>AVERAGE(D20:AD20)</f>
        <v>28.700000000000003</v>
      </c>
      <c r="AI20" s="37">
        <f>AG20/AH20</f>
        <v>0.3915292612160539</v>
      </c>
    </row>
    <row r="21" spans="1:35" ht="12.75">
      <c r="A21" s="12">
        <v>7</v>
      </c>
      <c r="B21" s="10" t="s">
        <v>94</v>
      </c>
      <c r="C21" s="11" t="s">
        <v>136</v>
      </c>
      <c r="D21" s="10" t="s">
        <v>124</v>
      </c>
      <c r="E21" s="10" t="s">
        <v>124</v>
      </c>
      <c r="F21" s="10" t="s">
        <v>124</v>
      </c>
      <c r="G21" s="10" t="s">
        <v>167</v>
      </c>
      <c r="H21" s="10" t="s">
        <v>167</v>
      </c>
      <c r="I21" s="10" t="s">
        <v>167</v>
      </c>
      <c r="J21" s="10" t="s">
        <v>167</v>
      </c>
      <c r="K21" s="10" t="s">
        <v>122</v>
      </c>
      <c r="L21" s="21">
        <v>0.7</v>
      </c>
      <c r="M21" s="10" t="s">
        <v>120</v>
      </c>
      <c r="N21" s="21">
        <v>1</v>
      </c>
      <c r="O21" s="21">
        <v>1</v>
      </c>
      <c r="P21" s="21">
        <v>1</v>
      </c>
      <c r="Q21" s="21">
        <v>1</v>
      </c>
      <c r="R21" s="10" t="s">
        <v>120</v>
      </c>
      <c r="S21" s="16" t="s">
        <v>128</v>
      </c>
      <c r="T21" s="16" t="s">
        <v>128</v>
      </c>
      <c r="U21" s="21">
        <v>0.7</v>
      </c>
      <c r="V21" s="21">
        <v>0.7</v>
      </c>
      <c r="W21" s="21">
        <v>1</v>
      </c>
      <c r="X21" s="16" t="s">
        <v>120</v>
      </c>
      <c r="Y21" s="21">
        <v>0.5</v>
      </c>
      <c r="Z21" s="16" t="s">
        <v>120</v>
      </c>
      <c r="AA21" s="21">
        <v>0.6</v>
      </c>
      <c r="AB21" s="21">
        <v>0.6</v>
      </c>
      <c r="AC21" s="21">
        <v>0.6</v>
      </c>
      <c r="AD21" s="21">
        <v>1.1</v>
      </c>
      <c r="AE21" s="24">
        <v>0.58</v>
      </c>
      <c r="AF21" s="35"/>
      <c r="AG21" s="36"/>
      <c r="AH21" s="36"/>
      <c r="AI21" s="37"/>
    </row>
    <row r="22" spans="1:35" ht="12.75">
      <c r="A22" s="12"/>
      <c r="B22" s="10"/>
      <c r="C22" s="11"/>
      <c r="D22" s="10">
        <v>5</v>
      </c>
      <c r="E22" s="10">
        <v>5</v>
      </c>
      <c r="F22" s="10">
        <v>5</v>
      </c>
      <c r="G22" s="10">
        <v>10</v>
      </c>
      <c r="H22" s="10">
        <v>10</v>
      </c>
      <c r="I22" s="10">
        <v>10</v>
      </c>
      <c r="J22" s="10">
        <v>10</v>
      </c>
      <c r="K22" s="10">
        <v>2.5</v>
      </c>
      <c r="L22" s="21">
        <v>0.7</v>
      </c>
      <c r="M22" s="10">
        <v>0.25</v>
      </c>
      <c r="N22" s="21">
        <v>1</v>
      </c>
      <c r="O22" s="21">
        <v>1</v>
      </c>
      <c r="P22" s="21">
        <v>1</v>
      </c>
      <c r="Q22" s="21">
        <v>1</v>
      </c>
      <c r="R22" s="10">
        <v>0.25</v>
      </c>
      <c r="S22" s="25">
        <v>0.45</v>
      </c>
      <c r="T22" s="25">
        <v>0.45</v>
      </c>
      <c r="U22" s="21">
        <v>0.7</v>
      </c>
      <c r="V22" s="21">
        <v>0.7</v>
      </c>
      <c r="W22" s="21">
        <v>1</v>
      </c>
      <c r="X22" s="16">
        <v>0.25</v>
      </c>
      <c r="Y22" s="21">
        <v>0.5</v>
      </c>
      <c r="Z22" s="16">
        <v>0.25</v>
      </c>
      <c r="AA22" s="21">
        <v>0.6</v>
      </c>
      <c r="AB22" s="21">
        <v>0.6</v>
      </c>
      <c r="AC22" s="21">
        <v>0.6</v>
      </c>
      <c r="AD22" s="21">
        <v>1.1</v>
      </c>
      <c r="AE22" s="24"/>
      <c r="AF22" s="35">
        <f>COUNT(D22:AD22)</f>
        <v>27</v>
      </c>
      <c r="AG22" s="36">
        <f>STDEV(D22:AD22)</f>
        <v>3.452711680508228</v>
      </c>
      <c r="AH22" s="36">
        <f>AVERAGE(D22:AD22)</f>
        <v>2.5888888888888886</v>
      </c>
      <c r="AI22" s="37">
        <f>AG22/AH22</f>
        <v>1.3336654559903027</v>
      </c>
    </row>
    <row r="23" spans="1:35" ht="12.75">
      <c r="A23" s="12">
        <v>8</v>
      </c>
      <c r="B23" s="10" t="s">
        <v>95</v>
      </c>
      <c r="C23" s="11" t="s">
        <v>136</v>
      </c>
      <c r="D23" s="10" t="s">
        <v>133</v>
      </c>
      <c r="E23" s="10" t="s">
        <v>133</v>
      </c>
      <c r="F23" s="10" t="s">
        <v>120</v>
      </c>
      <c r="G23" s="10" t="s">
        <v>123</v>
      </c>
      <c r="H23" s="10" t="s">
        <v>123</v>
      </c>
      <c r="I23" s="10" t="s">
        <v>123</v>
      </c>
      <c r="J23" s="21">
        <v>1</v>
      </c>
      <c r="K23" s="10" t="s">
        <v>123</v>
      </c>
      <c r="L23" s="10" t="s">
        <v>133</v>
      </c>
      <c r="M23" s="10" t="s">
        <v>120</v>
      </c>
      <c r="N23" s="10" t="s">
        <v>133</v>
      </c>
      <c r="O23" s="10" t="s">
        <v>133</v>
      </c>
      <c r="P23" s="10" t="s">
        <v>133</v>
      </c>
      <c r="Q23" s="10" t="s">
        <v>133</v>
      </c>
      <c r="R23" s="21">
        <v>0.42</v>
      </c>
      <c r="S23" s="21">
        <v>0.2</v>
      </c>
      <c r="T23" s="21">
        <v>0.2</v>
      </c>
      <c r="U23" s="21">
        <v>0.48</v>
      </c>
      <c r="V23" s="21">
        <v>0.81</v>
      </c>
      <c r="W23" s="16" t="s">
        <v>133</v>
      </c>
      <c r="X23" s="16" t="s">
        <v>133</v>
      </c>
      <c r="Y23" s="16" t="s">
        <v>133</v>
      </c>
      <c r="Z23" s="16" t="s">
        <v>133</v>
      </c>
      <c r="AA23" s="16" t="s">
        <v>133</v>
      </c>
      <c r="AB23" s="16" t="s">
        <v>133</v>
      </c>
      <c r="AC23" s="16" t="s">
        <v>133</v>
      </c>
      <c r="AD23" s="16" t="s">
        <v>133</v>
      </c>
      <c r="AE23" s="24">
        <v>0.78</v>
      </c>
      <c r="AF23" s="35"/>
      <c r="AG23" s="36"/>
      <c r="AH23" s="36"/>
      <c r="AI23" s="37"/>
    </row>
    <row r="24" spans="1:35" ht="12.75">
      <c r="A24" s="12"/>
      <c r="B24" s="10"/>
      <c r="C24" s="11"/>
      <c r="D24" s="10">
        <v>0.1</v>
      </c>
      <c r="E24" s="10">
        <v>0.1</v>
      </c>
      <c r="F24" s="10">
        <v>0.25</v>
      </c>
      <c r="G24" s="10">
        <v>0.5</v>
      </c>
      <c r="H24" s="10">
        <v>0.5</v>
      </c>
      <c r="I24" s="10">
        <v>0.5</v>
      </c>
      <c r="J24" s="21">
        <v>1</v>
      </c>
      <c r="K24" s="10">
        <v>0.5</v>
      </c>
      <c r="L24" s="10">
        <v>0.1</v>
      </c>
      <c r="M24" s="10">
        <v>0.25</v>
      </c>
      <c r="N24" s="10">
        <v>0.1</v>
      </c>
      <c r="O24" s="10">
        <v>0.1</v>
      </c>
      <c r="P24" s="10">
        <v>0.1</v>
      </c>
      <c r="Q24" s="10">
        <v>0.1</v>
      </c>
      <c r="R24" s="21">
        <v>0.42</v>
      </c>
      <c r="S24" s="21">
        <v>0.2</v>
      </c>
      <c r="T24" s="21">
        <v>0.2</v>
      </c>
      <c r="U24" s="21">
        <v>0.48</v>
      </c>
      <c r="V24" s="21">
        <v>0.81</v>
      </c>
      <c r="W24" s="25">
        <v>0.1</v>
      </c>
      <c r="X24" s="25">
        <v>0.1</v>
      </c>
      <c r="Y24" s="25">
        <v>0.1</v>
      </c>
      <c r="Z24" s="25">
        <v>0.1</v>
      </c>
      <c r="AA24" s="25">
        <v>0.1</v>
      </c>
      <c r="AB24" s="25">
        <v>0.1</v>
      </c>
      <c r="AC24" s="25">
        <v>0.1</v>
      </c>
      <c r="AD24" s="25">
        <v>0.1</v>
      </c>
      <c r="AE24" s="24"/>
      <c r="AF24" s="35">
        <f>COUNT(D24:AD24)</f>
        <v>27</v>
      </c>
      <c r="AG24" s="36">
        <f>STDEV(D24:AD24)</f>
        <v>0.24381581951578493</v>
      </c>
      <c r="AH24" s="36">
        <f>AVERAGE(D24:AD24)</f>
        <v>0.26333333333333325</v>
      </c>
      <c r="AI24" s="37">
        <f>AG24/AH24</f>
        <v>0.9258828589207025</v>
      </c>
    </row>
    <row r="25" spans="1:35" ht="12.75">
      <c r="A25" s="12">
        <v>9</v>
      </c>
      <c r="B25" s="10" t="s">
        <v>96</v>
      </c>
      <c r="C25" s="11" t="s">
        <v>136</v>
      </c>
      <c r="D25" s="10" t="s">
        <v>124</v>
      </c>
      <c r="E25" s="10" t="s">
        <v>124</v>
      </c>
      <c r="F25" s="10" t="s">
        <v>167</v>
      </c>
      <c r="G25" s="10" t="s">
        <v>167</v>
      </c>
      <c r="H25" s="10" t="s">
        <v>167</v>
      </c>
      <c r="I25" s="10" t="s">
        <v>167</v>
      </c>
      <c r="J25" s="10" t="s">
        <v>167</v>
      </c>
      <c r="K25" s="10" t="s">
        <v>167</v>
      </c>
      <c r="L25" s="21">
        <v>5</v>
      </c>
      <c r="M25" s="21">
        <v>4.3</v>
      </c>
      <c r="N25" s="21">
        <v>5.1</v>
      </c>
      <c r="O25" s="21">
        <v>4.2</v>
      </c>
      <c r="P25" s="21">
        <v>4.2</v>
      </c>
      <c r="Q25" s="21">
        <v>4.2</v>
      </c>
      <c r="R25" s="21">
        <v>9</v>
      </c>
      <c r="S25" s="21">
        <v>3</v>
      </c>
      <c r="T25" s="21">
        <v>3</v>
      </c>
      <c r="U25" s="21">
        <v>2.6</v>
      </c>
      <c r="V25" s="21">
        <v>3.4</v>
      </c>
      <c r="W25" s="21">
        <v>3.1</v>
      </c>
      <c r="X25" s="21">
        <v>3.4</v>
      </c>
      <c r="Y25" s="21">
        <v>4.5</v>
      </c>
      <c r="Z25" s="21">
        <v>1</v>
      </c>
      <c r="AA25" s="21">
        <v>23</v>
      </c>
      <c r="AB25" s="21">
        <v>3.2</v>
      </c>
      <c r="AC25" s="21">
        <v>2.3</v>
      </c>
      <c r="AD25" s="21">
        <v>3.1</v>
      </c>
      <c r="AE25" s="24">
        <v>0.3</v>
      </c>
      <c r="AF25" s="35"/>
      <c r="AG25" s="36"/>
      <c r="AH25" s="36"/>
      <c r="AI25" s="37"/>
    </row>
    <row r="26" spans="1:35" ht="12.75">
      <c r="A26" s="12"/>
      <c r="B26" s="10"/>
      <c r="C26" s="11"/>
      <c r="D26" s="10">
        <v>5</v>
      </c>
      <c r="E26" s="10">
        <v>5</v>
      </c>
      <c r="F26" s="10">
        <v>10</v>
      </c>
      <c r="G26" s="10">
        <v>10</v>
      </c>
      <c r="H26" s="10">
        <v>10</v>
      </c>
      <c r="I26" s="10">
        <v>10</v>
      </c>
      <c r="J26" s="10">
        <v>10</v>
      </c>
      <c r="K26" s="10">
        <v>10</v>
      </c>
      <c r="L26" s="21">
        <v>5</v>
      </c>
      <c r="M26" s="21">
        <v>4.3</v>
      </c>
      <c r="N26" s="21">
        <v>5.1</v>
      </c>
      <c r="O26" s="21">
        <v>4.2</v>
      </c>
      <c r="P26" s="21">
        <v>4.2</v>
      </c>
      <c r="Q26" s="21">
        <v>4.2</v>
      </c>
      <c r="R26" s="21">
        <v>9</v>
      </c>
      <c r="S26" s="21">
        <v>3</v>
      </c>
      <c r="T26" s="21">
        <v>3</v>
      </c>
      <c r="U26" s="21">
        <v>2.6</v>
      </c>
      <c r="V26" s="21">
        <v>3.4</v>
      </c>
      <c r="W26" s="21">
        <v>3.1</v>
      </c>
      <c r="X26" s="21">
        <v>3.4</v>
      </c>
      <c r="Y26" s="21">
        <v>4.5</v>
      </c>
      <c r="Z26" s="21">
        <v>1</v>
      </c>
      <c r="AA26" s="21">
        <v>23</v>
      </c>
      <c r="AB26" s="21">
        <v>3.2</v>
      </c>
      <c r="AC26" s="21">
        <v>2.3</v>
      </c>
      <c r="AD26" s="21">
        <v>3.1</v>
      </c>
      <c r="AE26" s="24"/>
      <c r="AF26" s="35">
        <f>COUNT(D26:AD26)</f>
        <v>27</v>
      </c>
      <c r="AG26" s="36">
        <f>STDEV(D26:AD26)</f>
        <v>4.468238656915797</v>
      </c>
      <c r="AH26" s="36">
        <f>AVERAGE(D26:AD26)</f>
        <v>5.985185185185185</v>
      </c>
      <c r="AI26" s="37">
        <f>AG26/AH26</f>
        <v>0.7465497755985552</v>
      </c>
    </row>
    <row r="27" spans="1:35" ht="12.75">
      <c r="A27" s="12">
        <v>10</v>
      </c>
      <c r="B27" s="10" t="s">
        <v>97</v>
      </c>
      <c r="C27" s="11" t="s">
        <v>136</v>
      </c>
      <c r="D27" s="10" t="s">
        <v>124</v>
      </c>
      <c r="E27" s="10" t="s">
        <v>124</v>
      </c>
      <c r="F27" s="21">
        <v>6</v>
      </c>
      <c r="G27" s="10" t="s">
        <v>166</v>
      </c>
      <c r="H27" s="10" t="s">
        <v>166</v>
      </c>
      <c r="I27" s="10" t="s">
        <v>166</v>
      </c>
      <c r="J27" s="10" t="s">
        <v>166</v>
      </c>
      <c r="K27" s="21">
        <v>7.3</v>
      </c>
      <c r="L27" s="21">
        <v>4.7</v>
      </c>
      <c r="M27" s="21">
        <v>5.3</v>
      </c>
      <c r="N27" s="21">
        <v>4.1</v>
      </c>
      <c r="O27" s="21">
        <v>3.8</v>
      </c>
      <c r="P27" s="21">
        <v>3.8</v>
      </c>
      <c r="Q27" s="21">
        <v>3.8</v>
      </c>
      <c r="R27" s="10" t="s">
        <v>121</v>
      </c>
      <c r="S27" s="16" t="s">
        <v>129</v>
      </c>
      <c r="T27" s="16" t="s">
        <v>129</v>
      </c>
      <c r="U27" s="21">
        <v>3</v>
      </c>
      <c r="V27" s="21">
        <v>3.7</v>
      </c>
      <c r="W27" s="21">
        <v>3</v>
      </c>
      <c r="X27" s="21">
        <v>2.8</v>
      </c>
      <c r="Y27" s="21">
        <v>3.7</v>
      </c>
      <c r="Z27" s="16" t="s">
        <v>121</v>
      </c>
      <c r="AA27" s="21">
        <v>3.5</v>
      </c>
      <c r="AB27" s="21">
        <v>3.8</v>
      </c>
      <c r="AC27" s="21">
        <v>3.5</v>
      </c>
      <c r="AD27" s="21">
        <v>4.4</v>
      </c>
      <c r="AE27" s="24">
        <v>0.37</v>
      </c>
      <c r="AF27" s="35"/>
      <c r="AG27" s="36"/>
      <c r="AH27" s="36"/>
      <c r="AI27" s="37"/>
    </row>
    <row r="28" spans="1:35" ht="12.75">
      <c r="A28" s="12"/>
      <c r="B28" s="10"/>
      <c r="C28" s="11"/>
      <c r="D28" s="10">
        <v>5</v>
      </c>
      <c r="E28" s="10">
        <v>5</v>
      </c>
      <c r="F28" s="21">
        <v>6</v>
      </c>
      <c r="G28" s="10">
        <v>50</v>
      </c>
      <c r="H28" s="10">
        <v>50</v>
      </c>
      <c r="I28" s="10">
        <v>50</v>
      </c>
      <c r="J28" s="10">
        <v>50</v>
      </c>
      <c r="K28" s="21">
        <v>7.3</v>
      </c>
      <c r="L28" s="21">
        <v>4.7</v>
      </c>
      <c r="M28" s="21">
        <v>5.3</v>
      </c>
      <c r="N28" s="21">
        <v>4.1</v>
      </c>
      <c r="O28" s="21">
        <v>3.8</v>
      </c>
      <c r="P28" s="21">
        <v>3.8</v>
      </c>
      <c r="Q28" s="21">
        <v>3.8</v>
      </c>
      <c r="R28" s="10">
        <v>1</v>
      </c>
      <c r="S28" s="25">
        <v>1.7</v>
      </c>
      <c r="T28" s="25">
        <v>1.7</v>
      </c>
      <c r="U28" s="21">
        <v>3</v>
      </c>
      <c r="V28" s="21">
        <v>3.7</v>
      </c>
      <c r="W28" s="21">
        <v>3</v>
      </c>
      <c r="X28" s="21">
        <v>2.8</v>
      </c>
      <c r="Y28" s="21">
        <v>3.7</v>
      </c>
      <c r="Z28" s="25">
        <v>1</v>
      </c>
      <c r="AA28" s="21">
        <v>3.5</v>
      </c>
      <c r="AB28" s="21">
        <v>3.8</v>
      </c>
      <c r="AC28" s="21">
        <v>3.5</v>
      </c>
      <c r="AD28" s="21">
        <v>4.4</v>
      </c>
      <c r="AE28" s="24"/>
      <c r="AF28" s="35">
        <f>COUNT(D28:AD28)</f>
        <v>27</v>
      </c>
      <c r="AG28" s="36">
        <f>STDEV(D28:AD28)</f>
        <v>16.811038803150318</v>
      </c>
      <c r="AH28" s="36">
        <f>AVERAGE(D28:AD28)</f>
        <v>10.57777777777778</v>
      </c>
      <c r="AI28" s="37">
        <f>AG28/AH28</f>
        <v>1.5892788784490843</v>
      </c>
    </row>
    <row r="29" spans="1:35" ht="12.75">
      <c r="A29" s="12">
        <v>11</v>
      </c>
      <c r="B29" s="10" t="s">
        <v>98</v>
      </c>
      <c r="C29" s="11" t="s">
        <v>136</v>
      </c>
      <c r="D29" s="10" t="s">
        <v>124</v>
      </c>
      <c r="E29" s="10" t="s">
        <v>124</v>
      </c>
      <c r="F29" s="10" t="s">
        <v>124</v>
      </c>
      <c r="G29" s="10" t="s">
        <v>167</v>
      </c>
      <c r="H29" s="10" t="s">
        <v>167</v>
      </c>
      <c r="I29" s="10" t="s">
        <v>167</v>
      </c>
      <c r="J29" s="10" t="s">
        <v>167</v>
      </c>
      <c r="K29" s="21">
        <v>5</v>
      </c>
      <c r="L29" s="21">
        <v>0.2</v>
      </c>
      <c r="M29" s="10" t="s">
        <v>150</v>
      </c>
      <c r="N29" s="10" t="s">
        <v>133</v>
      </c>
      <c r="O29" s="10" t="s">
        <v>133</v>
      </c>
      <c r="P29" s="10" t="s">
        <v>133</v>
      </c>
      <c r="Q29" s="10" t="s">
        <v>133</v>
      </c>
      <c r="R29" s="21">
        <v>0.4</v>
      </c>
      <c r="S29" s="21">
        <v>0.4</v>
      </c>
      <c r="T29" s="21">
        <v>0.4</v>
      </c>
      <c r="U29" s="21">
        <v>0.4</v>
      </c>
      <c r="V29" s="21">
        <v>0.2</v>
      </c>
      <c r="W29" s="21">
        <v>0.3</v>
      </c>
      <c r="X29" s="21">
        <v>0.2</v>
      </c>
      <c r="Y29" s="21">
        <v>0.2</v>
      </c>
      <c r="Z29" s="21">
        <v>0.4</v>
      </c>
      <c r="AA29" s="21">
        <v>0.4</v>
      </c>
      <c r="AB29" s="21">
        <v>0.2</v>
      </c>
      <c r="AC29" s="21">
        <v>0.3</v>
      </c>
      <c r="AD29" s="21">
        <v>0.6</v>
      </c>
      <c r="AE29" s="24">
        <v>0.44</v>
      </c>
      <c r="AF29" s="35"/>
      <c r="AG29" s="36"/>
      <c r="AH29" s="36"/>
      <c r="AI29" s="37"/>
    </row>
    <row r="30" spans="1:35" ht="12.75">
      <c r="A30" s="12"/>
      <c r="B30" s="10"/>
      <c r="C30" s="11"/>
      <c r="D30" s="10">
        <v>5</v>
      </c>
      <c r="E30" s="10">
        <v>5</v>
      </c>
      <c r="F30" s="10">
        <v>5</v>
      </c>
      <c r="G30" s="10">
        <v>10</v>
      </c>
      <c r="H30" s="10">
        <v>10</v>
      </c>
      <c r="I30" s="10">
        <v>10</v>
      </c>
      <c r="J30" s="10">
        <v>10</v>
      </c>
      <c r="K30" s="21">
        <v>5</v>
      </c>
      <c r="L30" s="21">
        <v>0.2</v>
      </c>
      <c r="M30" s="10">
        <v>0.125</v>
      </c>
      <c r="N30" s="10">
        <v>0.1</v>
      </c>
      <c r="O30" s="10">
        <v>0.1</v>
      </c>
      <c r="P30" s="10">
        <v>0.1</v>
      </c>
      <c r="Q30" s="10">
        <v>0.1</v>
      </c>
      <c r="R30" s="21">
        <v>0.4</v>
      </c>
      <c r="S30" s="21">
        <v>0.4</v>
      </c>
      <c r="T30" s="21">
        <v>0.4</v>
      </c>
      <c r="U30" s="21">
        <v>0.4</v>
      </c>
      <c r="V30" s="21">
        <v>0.2</v>
      </c>
      <c r="W30" s="21">
        <v>0.3</v>
      </c>
      <c r="X30" s="21">
        <v>0.2</v>
      </c>
      <c r="Y30" s="21">
        <v>0.2</v>
      </c>
      <c r="Z30" s="21">
        <v>0.4</v>
      </c>
      <c r="AA30" s="21">
        <v>0.4</v>
      </c>
      <c r="AB30" s="21">
        <v>0.2</v>
      </c>
      <c r="AC30" s="21">
        <v>0.3</v>
      </c>
      <c r="AD30" s="21">
        <v>0.6</v>
      </c>
      <c r="AE30" s="24"/>
      <c r="AF30" s="35">
        <f>COUNT(D30:AD30)</f>
        <v>27</v>
      </c>
      <c r="AG30" s="36">
        <f>STDEV(D30:AD30)</f>
        <v>3.6409620081414404</v>
      </c>
      <c r="AH30" s="36">
        <f>AVERAGE(D30:AD30)</f>
        <v>2.412037037037037</v>
      </c>
      <c r="AI30" s="37">
        <f>AG30/AH30</f>
        <v>1.5094967250643974</v>
      </c>
    </row>
    <row r="31" spans="1:35" ht="12.75">
      <c r="A31" s="12">
        <v>13</v>
      </c>
      <c r="B31" s="10" t="s">
        <v>100</v>
      </c>
      <c r="C31" s="11" t="s">
        <v>136</v>
      </c>
      <c r="D31" s="21">
        <v>120</v>
      </c>
      <c r="E31" s="21">
        <v>70</v>
      </c>
      <c r="F31" s="21">
        <v>40</v>
      </c>
      <c r="G31" s="21">
        <v>40</v>
      </c>
      <c r="H31" s="21">
        <v>40</v>
      </c>
      <c r="I31" s="21">
        <v>50</v>
      </c>
      <c r="J31" s="21">
        <v>20</v>
      </c>
      <c r="K31" s="21">
        <v>41</v>
      </c>
      <c r="L31" s="21">
        <v>32</v>
      </c>
      <c r="M31" s="21">
        <v>30</v>
      </c>
      <c r="N31" s="21">
        <v>43</v>
      </c>
      <c r="O31" s="21">
        <v>36</v>
      </c>
      <c r="P31" s="21">
        <v>36</v>
      </c>
      <c r="Q31" s="21">
        <v>36</v>
      </c>
      <c r="R31" s="21">
        <v>59</v>
      </c>
      <c r="S31" s="21">
        <v>29</v>
      </c>
      <c r="T31" s="21">
        <v>29</v>
      </c>
      <c r="U31" s="21">
        <v>28</v>
      </c>
      <c r="V31" s="21">
        <v>33</v>
      </c>
      <c r="W31" s="21">
        <v>38</v>
      </c>
      <c r="X31" s="21">
        <v>27</v>
      </c>
      <c r="Y31" s="21">
        <v>26</v>
      </c>
      <c r="Z31" s="21">
        <v>11</v>
      </c>
      <c r="AA31" s="21">
        <v>30</v>
      </c>
      <c r="AB31" s="21">
        <v>27</v>
      </c>
      <c r="AC31" s="21">
        <v>24</v>
      </c>
      <c r="AD31" s="21">
        <v>56</v>
      </c>
      <c r="AE31" s="24">
        <v>0</v>
      </c>
      <c r="AF31" s="35"/>
      <c r="AG31" s="36"/>
      <c r="AH31" s="36"/>
      <c r="AI31" s="37"/>
    </row>
    <row r="32" spans="1:35" ht="12.75">
      <c r="A32" s="16"/>
      <c r="B32" s="10"/>
      <c r="C32" s="11"/>
      <c r="D32" s="21">
        <v>120</v>
      </c>
      <c r="E32" s="21">
        <v>70</v>
      </c>
      <c r="F32" s="21">
        <v>40</v>
      </c>
      <c r="G32" s="21">
        <v>40</v>
      </c>
      <c r="H32" s="21">
        <v>40</v>
      </c>
      <c r="I32" s="21">
        <v>50</v>
      </c>
      <c r="J32" s="21">
        <v>20</v>
      </c>
      <c r="K32" s="21">
        <v>41</v>
      </c>
      <c r="L32" s="21">
        <v>32</v>
      </c>
      <c r="M32" s="21">
        <v>30</v>
      </c>
      <c r="N32" s="21">
        <v>43</v>
      </c>
      <c r="O32" s="21">
        <v>36</v>
      </c>
      <c r="P32" s="21">
        <v>36</v>
      </c>
      <c r="Q32" s="21">
        <v>36</v>
      </c>
      <c r="R32" s="21">
        <v>59</v>
      </c>
      <c r="S32" s="21">
        <v>29</v>
      </c>
      <c r="T32" s="21">
        <v>29</v>
      </c>
      <c r="U32" s="21">
        <v>28</v>
      </c>
      <c r="V32" s="21">
        <v>33</v>
      </c>
      <c r="W32" s="21">
        <v>38</v>
      </c>
      <c r="X32" s="21">
        <v>27</v>
      </c>
      <c r="Y32" s="21">
        <v>26</v>
      </c>
      <c r="Z32" s="21">
        <v>11</v>
      </c>
      <c r="AA32" s="21">
        <v>30</v>
      </c>
      <c r="AB32" s="21">
        <v>27</v>
      </c>
      <c r="AC32" s="21">
        <v>24</v>
      </c>
      <c r="AD32" s="21">
        <v>56</v>
      </c>
      <c r="AE32" s="9"/>
      <c r="AF32" s="35">
        <f>COUNT(D32:AD32)</f>
        <v>27</v>
      </c>
      <c r="AG32" s="36">
        <f>STDEV(D32:AD32)</f>
        <v>20.36007768975265</v>
      </c>
      <c r="AH32" s="36">
        <f>AVERAGE(D32:AD32)</f>
        <v>38.925925925925924</v>
      </c>
      <c r="AI32" s="37">
        <f>AG32/AH32</f>
        <v>0.5230467151506389</v>
      </c>
    </row>
  </sheetData>
  <printOptions/>
  <pageMargins left="0.75" right="0.75" top="1" bottom="1" header="0.5" footer="0.5"/>
  <pageSetup orientation="landscape" pageOrder="overThenDown" r:id="rId1"/>
  <headerFooter alignWithMargins="0">
    <oddHeader>&amp;CSanta Paula Water Reclamation Facility
(CV Calculations)
</oddHeader>
    <oddFooter>&amp;L* One half of detection limit was used in the CV calculations for nondetected data.
&amp;C&amp;P&amp;R&amp;F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LARWQCB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2003-12-11T19:10:14Z</cp:lastPrinted>
  <dcterms:created xsi:type="dcterms:W3CDTF">2003-06-23T21:20:24Z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