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3935" windowHeight="8430" firstSheet="9" activeTab="13"/>
  </bookViews>
  <sheets>
    <sheet name="Read me" sheetId="7" r:id="rId1"/>
    <sheet name="Requirement Summary" sheetId="8" r:id="rId2"/>
    <sheet name=" Inf Conc (WCWD)" sheetId="27" r:id="rId3"/>
    <sheet name="Inf Load (WCWD)" sheetId="28" r:id="rId4"/>
    <sheet name=" Inf Conc (COR)" sheetId="25" r:id="rId5"/>
    <sheet name="Inf Load (COR)" sheetId="26" r:id="rId6"/>
    <sheet name=" Inf Conc (Flow Wt. Avg.)" sheetId="19" r:id="rId7"/>
    <sheet name="Inf Load (Flow Wt. Avg.)" sheetId="20" r:id="rId8"/>
    <sheet name="Eff Conc." sheetId="11" r:id="rId9"/>
    <sheet name="Eff Loads" sheetId="4" r:id="rId10"/>
    <sheet name=" Inf QAQC MLs (WCWD)" sheetId="16" r:id="rId11"/>
    <sheet name=" Inf QAQC MLs  (COR)" sheetId="29" r:id="rId12"/>
    <sheet name=" Inf QAQC MLs  (3)" sheetId="30" r:id="rId13"/>
    <sheet name="Eff QAQC MLs" sheetId="5" r:id="rId14"/>
  </sheets>
  <externalReferences>
    <externalReference r:id="rId15"/>
  </externalReferences>
  <calcPr calcId="145621"/>
</workbook>
</file>

<file path=xl/calcChain.xml><?xml version="1.0" encoding="utf-8"?>
<calcChain xmlns="http://schemas.openxmlformats.org/spreadsheetml/2006/main">
  <c r="B26" i="5" l="1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E8" i="25" l="1"/>
  <c r="E7" i="25"/>
  <c r="A1" i="8" l="1"/>
  <c r="A8" i="30"/>
  <c r="B8" i="30"/>
  <c r="A9" i="30"/>
  <c r="B9" i="30"/>
  <c r="A10" i="30"/>
  <c r="B10" i="30"/>
  <c r="A11" i="30"/>
  <c r="B11" i="30"/>
  <c r="A12" i="30"/>
  <c r="B12" i="30"/>
  <c r="A13" i="30"/>
  <c r="B13" i="30"/>
  <c r="A14" i="30"/>
  <c r="B14" i="30"/>
  <c r="A15" i="30"/>
  <c r="B15" i="30"/>
  <c r="A16" i="30"/>
  <c r="B16" i="30"/>
  <c r="A17" i="30"/>
  <c r="B17" i="30"/>
  <c r="A18" i="30"/>
  <c r="B18" i="30"/>
  <c r="A19" i="30"/>
  <c r="B19" i="30"/>
  <c r="A20" i="30"/>
  <c r="B20" i="30"/>
  <c r="A21" i="30"/>
  <c r="B21" i="30"/>
  <c r="A22" i="30"/>
  <c r="B22" i="30"/>
  <c r="A23" i="30"/>
  <c r="B23" i="30"/>
  <c r="A24" i="30"/>
  <c r="B24" i="30"/>
  <c r="A25" i="30"/>
  <c r="B25" i="30"/>
  <c r="A26" i="30"/>
  <c r="B26" i="30"/>
  <c r="B7" i="30"/>
  <c r="A7" i="30"/>
  <c r="A3" i="30"/>
  <c r="A2" i="30"/>
  <c r="A8" i="29"/>
  <c r="B8" i="29"/>
  <c r="A9" i="29"/>
  <c r="B9" i="29"/>
  <c r="A10" i="29"/>
  <c r="B10" i="29"/>
  <c r="A11" i="29"/>
  <c r="B11" i="29"/>
  <c r="A12" i="29"/>
  <c r="B12" i="29"/>
  <c r="A13" i="29"/>
  <c r="B13" i="29"/>
  <c r="A14" i="29"/>
  <c r="B14" i="29"/>
  <c r="A15" i="29"/>
  <c r="B15" i="29"/>
  <c r="A16" i="29"/>
  <c r="B16" i="29"/>
  <c r="A17" i="29"/>
  <c r="B17" i="29"/>
  <c r="A18" i="29"/>
  <c r="B18" i="29"/>
  <c r="A19" i="29"/>
  <c r="B19" i="29"/>
  <c r="A20" i="29"/>
  <c r="B20" i="29"/>
  <c r="A21" i="29"/>
  <c r="B21" i="29"/>
  <c r="A22" i="29"/>
  <c r="B22" i="29"/>
  <c r="A23" i="29"/>
  <c r="B23" i="29"/>
  <c r="A24" i="29"/>
  <c r="B24" i="29"/>
  <c r="A25" i="29"/>
  <c r="B25" i="29"/>
  <c r="A26" i="29"/>
  <c r="B26" i="29"/>
  <c r="B7" i="29"/>
  <c r="A7" i="29"/>
  <c r="A3" i="29"/>
  <c r="A2" i="29"/>
  <c r="A3" i="5"/>
  <c r="A2" i="5"/>
  <c r="A3" i="16"/>
  <c r="A2" i="16"/>
  <c r="A8" i="16"/>
  <c r="B8" i="16"/>
  <c r="A9" i="16"/>
  <c r="B9" i="16"/>
  <c r="A10" i="16"/>
  <c r="B10" i="16"/>
  <c r="A11" i="16"/>
  <c r="B11" i="16"/>
  <c r="A12" i="16"/>
  <c r="B12" i="16"/>
  <c r="A13" i="16"/>
  <c r="B13" i="16"/>
  <c r="A14" i="16"/>
  <c r="B14" i="16"/>
  <c r="A15" i="16"/>
  <c r="B15" i="16"/>
  <c r="A16" i="16"/>
  <c r="B16" i="16"/>
  <c r="A17" i="16"/>
  <c r="B17" i="16"/>
  <c r="A18" i="16"/>
  <c r="B18" i="16"/>
  <c r="A19" i="16"/>
  <c r="B19" i="16"/>
  <c r="A20" i="16"/>
  <c r="B20" i="16"/>
  <c r="A21" i="16"/>
  <c r="B21" i="16"/>
  <c r="A22" i="16"/>
  <c r="B22" i="16"/>
  <c r="A23" i="16"/>
  <c r="B23" i="16"/>
  <c r="A24" i="16"/>
  <c r="B24" i="16"/>
  <c r="A25" i="16"/>
  <c r="B25" i="16"/>
  <c r="A26" i="16"/>
  <c r="B26" i="16"/>
  <c r="B7" i="16"/>
  <c r="A7" i="16"/>
  <c r="A3" i="4"/>
  <c r="A2" i="4"/>
  <c r="E7" i="19"/>
  <c r="G7" i="11"/>
  <c r="F7" i="11"/>
  <c r="E7" i="27"/>
  <c r="K8" i="20" l="1"/>
  <c r="K9" i="20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7" i="20"/>
  <c r="K8" i="26"/>
  <c r="K9" i="26"/>
  <c r="K10" i="26"/>
  <c r="K11" i="26"/>
  <c r="K12" i="26"/>
  <c r="K13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7" i="26"/>
  <c r="K8" i="28"/>
  <c r="K9" i="28"/>
  <c r="K10" i="28"/>
  <c r="K11" i="28"/>
  <c r="K12" i="28"/>
  <c r="K13" i="28"/>
  <c r="K14" i="28"/>
  <c r="K15" i="28"/>
  <c r="K16" i="28"/>
  <c r="K17" i="28"/>
  <c r="K18" i="28"/>
  <c r="K19" i="28"/>
  <c r="K20" i="28"/>
  <c r="K21" i="28"/>
  <c r="K22" i="28"/>
  <c r="K23" i="28"/>
  <c r="K24" i="28"/>
  <c r="K25" i="28"/>
  <c r="K26" i="28"/>
  <c r="K7" i="28"/>
  <c r="J7" i="28"/>
  <c r="A8" i="28" l="1"/>
  <c r="B8" i="28"/>
  <c r="C8" i="28"/>
  <c r="D8" i="28"/>
  <c r="F8" i="28"/>
  <c r="G8" i="28"/>
  <c r="H8" i="28"/>
  <c r="I8" i="28"/>
  <c r="J8" i="28"/>
  <c r="L8" i="28"/>
  <c r="A9" i="28"/>
  <c r="B9" i="28"/>
  <c r="C9" i="28"/>
  <c r="D9" i="28"/>
  <c r="F9" i="28"/>
  <c r="G9" i="28"/>
  <c r="H9" i="28"/>
  <c r="I9" i="28"/>
  <c r="J9" i="28"/>
  <c r="L9" i="28"/>
  <c r="A10" i="28"/>
  <c r="B10" i="28"/>
  <c r="C10" i="28"/>
  <c r="D10" i="28"/>
  <c r="F10" i="28"/>
  <c r="G10" i="28"/>
  <c r="H10" i="28"/>
  <c r="I10" i="28"/>
  <c r="J10" i="28"/>
  <c r="L10" i="28"/>
  <c r="A11" i="28"/>
  <c r="B11" i="28"/>
  <c r="C11" i="28"/>
  <c r="D11" i="28"/>
  <c r="F11" i="28"/>
  <c r="G11" i="28"/>
  <c r="H11" i="28"/>
  <c r="I11" i="28"/>
  <c r="J11" i="28"/>
  <c r="L11" i="28"/>
  <c r="A12" i="28"/>
  <c r="B12" i="28"/>
  <c r="C12" i="28"/>
  <c r="D12" i="28"/>
  <c r="F12" i="28"/>
  <c r="G12" i="28"/>
  <c r="H12" i="28"/>
  <c r="I12" i="28"/>
  <c r="J12" i="28"/>
  <c r="L12" i="28"/>
  <c r="A13" i="28"/>
  <c r="B13" i="28"/>
  <c r="C13" i="28"/>
  <c r="D13" i="28"/>
  <c r="F13" i="28"/>
  <c r="G13" i="28"/>
  <c r="H13" i="28"/>
  <c r="I13" i="28"/>
  <c r="J13" i="28"/>
  <c r="L13" i="28"/>
  <c r="A14" i="28"/>
  <c r="B14" i="28"/>
  <c r="C14" i="28"/>
  <c r="D14" i="28"/>
  <c r="F14" i="28"/>
  <c r="G14" i="28"/>
  <c r="H14" i="28"/>
  <c r="I14" i="28"/>
  <c r="J14" i="28"/>
  <c r="L14" i="28"/>
  <c r="A15" i="28"/>
  <c r="B15" i="28"/>
  <c r="C15" i="28"/>
  <c r="D15" i="28"/>
  <c r="F15" i="28"/>
  <c r="G15" i="28"/>
  <c r="H15" i="28"/>
  <c r="I15" i="28"/>
  <c r="J15" i="28"/>
  <c r="L15" i="28"/>
  <c r="A16" i="28"/>
  <c r="B16" i="28"/>
  <c r="C16" i="28"/>
  <c r="D16" i="28"/>
  <c r="F16" i="28"/>
  <c r="G16" i="28"/>
  <c r="H16" i="28"/>
  <c r="I16" i="28"/>
  <c r="J16" i="28"/>
  <c r="L16" i="28"/>
  <c r="A17" i="28"/>
  <c r="B17" i="28"/>
  <c r="C17" i="28"/>
  <c r="D17" i="28"/>
  <c r="F17" i="28"/>
  <c r="G17" i="28"/>
  <c r="H17" i="28"/>
  <c r="I17" i="28"/>
  <c r="J17" i="28"/>
  <c r="L17" i="28"/>
  <c r="A18" i="28"/>
  <c r="B18" i="28"/>
  <c r="C18" i="28"/>
  <c r="D18" i="28"/>
  <c r="F18" i="28"/>
  <c r="G18" i="28"/>
  <c r="H18" i="28"/>
  <c r="I18" i="28"/>
  <c r="J18" i="28"/>
  <c r="L18" i="28"/>
  <c r="A19" i="28"/>
  <c r="B19" i="28"/>
  <c r="C19" i="28"/>
  <c r="D19" i="28"/>
  <c r="F19" i="28"/>
  <c r="G19" i="28"/>
  <c r="H19" i="28"/>
  <c r="I19" i="28"/>
  <c r="J19" i="28"/>
  <c r="L19" i="28"/>
  <c r="A20" i="28"/>
  <c r="B20" i="28"/>
  <c r="C20" i="28"/>
  <c r="D20" i="28"/>
  <c r="F20" i="28"/>
  <c r="G20" i="28"/>
  <c r="H20" i="28"/>
  <c r="I20" i="28"/>
  <c r="J20" i="28"/>
  <c r="L20" i="28"/>
  <c r="A21" i="28"/>
  <c r="B21" i="28"/>
  <c r="C21" i="28"/>
  <c r="D21" i="28"/>
  <c r="F21" i="28"/>
  <c r="G21" i="28"/>
  <c r="H21" i="28"/>
  <c r="I21" i="28"/>
  <c r="J21" i="28"/>
  <c r="L21" i="28"/>
  <c r="A22" i="28"/>
  <c r="B22" i="28"/>
  <c r="C22" i="28"/>
  <c r="D22" i="28"/>
  <c r="F22" i="28"/>
  <c r="G22" i="28"/>
  <c r="H22" i="28"/>
  <c r="I22" i="28"/>
  <c r="J22" i="28"/>
  <c r="L22" i="28"/>
  <c r="A23" i="28"/>
  <c r="B23" i="28"/>
  <c r="C23" i="28"/>
  <c r="D23" i="28"/>
  <c r="F23" i="28"/>
  <c r="G23" i="28"/>
  <c r="H23" i="28"/>
  <c r="I23" i="28"/>
  <c r="J23" i="28"/>
  <c r="L23" i="28"/>
  <c r="A24" i="28"/>
  <c r="B24" i="28"/>
  <c r="C24" i="28"/>
  <c r="D24" i="28"/>
  <c r="F24" i="28"/>
  <c r="G24" i="28"/>
  <c r="H24" i="28"/>
  <c r="I24" i="28"/>
  <c r="J24" i="28"/>
  <c r="L24" i="28"/>
  <c r="A25" i="28"/>
  <c r="B25" i="28"/>
  <c r="C25" i="28"/>
  <c r="D25" i="28"/>
  <c r="F25" i="28"/>
  <c r="G25" i="28"/>
  <c r="H25" i="28"/>
  <c r="I25" i="28"/>
  <c r="J25" i="28"/>
  <c r="L25" i="28"/>
  <c r="A26" i="28"/>
  <c r="B26" i="28"/>
  <c r="C26" i="28"/>
  <c r="D26" i="28"/>
  <c r="F26" i="28"/>
  <c r="G26" i="28"/>
  <c r="H26" i="28"/>
  <c r="I26" i="28"/>
  <c r="J26" i="28"/>
  <c r="L26" i="28"/>
  <c r="L7" i="28"/>
  <c r="F7" i="28"/>
  <c r="G7" i="28"/>
  <c r="H7" i="28"/>
  <c r="I7" i="28"/>
  <c r="E7" i="28"/>
  <c r="D7" i="28"/>
  <c r="C7" i="28"/>
  <c r="B7" i="28"/>
  <c r="A3" i="28"/>
  <c r="A2" i="28"/>
  <c r="A7" i="28"/>
  <c r="E26" i="27"/>
  <c r="E26" i="28" s="1"/>
  <c r="E25" i="27"/>
  <c r="E25" i="28" s="1"/>
  <c r="E24" i="27"/>
  <c r="E24" i="28" s="1"/>
  <c r="E23" i="27"/>
  <c r="E23" i="28" s="1"/>
  <c r="E22" i="27"/>
  <c r="E22" i="28" s="1"/>
  <c r="E21" i="27"/>
  <c r="E21" i="28" s="1"/>
  <c r="E20" i="27"/>
  <c r="E20" i="28" s="1"/>
  <c r="E19" i="27"/>
  <c r="E19" i="28" s="1"/>
  <c r="E18" i="27"/>
  <c r="E18" i="28" s="1"/>
  <c r="E17" i="27"/>
  <c r="E17" i="28" s="1"/>
  <c r="E16" i="27"/>
  <c r="E16" i="28" s="1"/>
  <c r="E15" i="27"/>
  <c r="E15" i="28" s="1"/>
  <c r="E14" i="27"/>
  <c r="E14" i="28" s="1"/>
  <c r="E13" i="27"/>
  <c r="E13" i="28" s="1"/>
  <c r="E12" i="27"/>
  <c r="E12" i="28" s="1"/>
  <c r="E11" i="27"/>
  <c r="E11" i="28" s="1"/>
  <c r="E10" i="27"/>
  <c r="E10" i="28" s="1"/>
  <c r="E9" i="27"/>
  <c r="E9" i="28" s="1"/>
  <c r="E8" i="27"/>
  <c r="E8" i="28" s="1"/>
  <c r="A8" i="26"/>
  <c r="B8" i="26"/>
  <c r="C8" i="26"/>
  <c r="D8" i="26"/>
  <c r="F8" i="26"/>
  <c r="G8" i="26"/>
  <c r="H8" i="26"/>
  <c r="I8" i="26"/>
  <c r="J8" i="26"/>
  <c r="L8" i="26"/>
  <c r="A9" i="26"/>
  <c r="B9" i="26"/>
  <c r="C9" i="26"/>
  <c r="D9" i="26"/>
  <c r="F9" i="26"/>
  <c r="G9" i="26"/>
  <c r="H9" i="26"/>
  <c r="I9" i="26"/>
  <c r="J9" i="26"/>
  <c r="L9" i="26"/>
  <c r="A10" i="26"/>
  <c r="B10" i="26"/>
  <c r="C10" i="26"/>
  <c r="D10" i="26"/>
  <c r="F10" i="26"/>
  <c r="G10" i="26"/>
  <c r="H10" i="26"/>
  <c r="I10" i="26"/>
  <c r="J10" i="26"/>
  <c r="L10" i="26"/>
  <c r="A11" i="26"/>
  <c r="B11" i="26"/>
  <c r="C11" i="26"/>
  <c r="D11" i="26"/>
  <c r="F11" i="26"/>
  <c r="G11" i="26"/>
  <c r="H11" i="26"/>
  <c r="I11" i="26"/>
  <c r="J11" i="26"/>
  <c r="L11" i="26"/>
  <c r="A12" i="26"/>
  <c r="B12" i="26"/>
  <c r="C12" i="26"/>
  <c r="D12" i="26"/>
  <c r="F12" i="26"/>
  <c r="G12" i="26"/>
  <c r="H12" i="26"/>
  <c r="I12" i="26"/>
  <c r="J12" i="26"/>
  <c r="L12" i="26"/>
  <c r="A13" i="26"/>
  <c r="B13" i="26"/>
  <c r="C13" i="26"/>
  <c r="D13" i="26"/>
  <c r="F13" i="26"/>
  <c r="G13" i="26"/>
  <c r="H13" i="26"/>
  <c r="I13" i="26"/>
  <c r="J13" i="26"/>
  <c r="L13" i="26"/>
  <c r="A14" i="26"/>
  <c r="B14" i="26"/>
  <c r="C14" i="26"/>
  <c r="D14" i="26"/>
  <c r="F14" i="26"/>
  <c r="G14" i="26"/>
  <c r="H14" i="26"/>
  <c r="I14" i="26"/>
  <c r="J14" i="26"/>
  <c r="L14" i="26"/>
  <c r="A15" i="26"/>
  <c r="B15" i="26"/>
  <c r="C15" i="26"/>
  <c r="D15" i="26"/>
  <c r="F15" i="26"/>
  <c r="G15" i="26"/>
  <c r="H15" i="26"/>
  <c r="I15" i="26"/>
  <c r="J15" i="26"/>
  <c r="L15" i="26"/>
  <c r="A16" i="26"/>
  <c r="B16" i="26"/>
  <c r="C16" i="26"/>
  <c r="D16" i="26"/>
  <c r="F16" i="26"/>
  <c r="G16" i="26"/>
  <c r="H16" i="26"/>
  <c r="I16" i="26"/>
  <c r="J16" i="26"/>
  <c r="L16" i="26"/>
  <c r="A17" i="26"/>
  <c r="B17" i="26"/>
  <c r="C17" i="26"/>
  <c r="D17" i="26"/>
  <c r="F17" i="26"/>
  <c r="G17" i="26"/>
  <c r="H17" i="26"/>
  <c r="I17" i="26"/>
  <c r="J17" i="26"/>
  <c r="L17" i="26"/>
  <c r="A18" i="26"/>
  <c r="B18" i="26"/>
  <c r="C18" i="26"/>
  <c r="D18" i="26"/>
  <c r="F18" i="26"/>
  <c r="G18" i="26"/>
  <c r="H18" i="26"/>
  <c r="I18" i="26"/>
  <c r="J18" i="26"/>
  <c r="L18" i="26"/>
  <c r="A19" i="26"/>
  <c r="B19" i="26"/>
  <c r="C19" i="26"/>
  <c r="D19" i="26"/>
  <c r="F19" i="26"/>
  <c r="G19" i="26"/>
  <c r="H19" i="26"/>
  <c r="I19" i="26"/>
  <c r="J19" i="26"/>
  <c r="L19" i="26"/>
  <c r="A20" i="26"/>
  <c r="B20" i="26"/>
  <c r="C20" i="26"/>
  <c r="D20" i="26"/>
  <c r="F20" i="26"/>
  <c r="G20" i="26"/>
  <c r="H20" i="26"/>
  <c r="I20" i="26"/>
  <c r="J20" i="26"/>
  <c r="L20" i="26"/>
  <c r="A21" i="26"/>
  <c r="B21" i="26"/>
  <c r="C21" i="26"/>
  <c r="D21" i="26"/>
  <c r="F21" i="26"/>
  <c r="G21" i="26"/>
  <c r="H21" i="26"/>
  <c r="I21" i="26"/>
  <c r="J21" i="26"/>
  <c r="L21" i="26"/>
  <c r="A22" i="26"/>
  <c r="B22" i="26"/>
  <c r="C22" i="26"/>
  <c r="D22" i="26"/>
  <c r="F22" i="26"/>
  <c r="G22" i="26"/>
  <c r="H22" i="26"/>
  <c r="I22" i="26"/>
  <c r="J22" i="26"/>
  <c r="L22" i="26"/>
  <c r="A23" i="26"/>
  <c r="B23" i="26"/>
  <c r="C23" i="26"/>
  <c r="D23" i="26"/>
  <c r="F23" i="26"/>
  <c r="G23" i="26"/>
  <c r="H23" i="26"/>
  <c r="I23" i="26"/>
  <c r="J23" i="26"/>
  <c r="L23" i="26"/>
  <c r="A24" i="26"/>
  <c r="B24" i="26"/>
  <c r="C24" i="26"/>
  <c r="D24" i="26"/>
  <c r="F24" i="26"/>
  <c r="G24" i="26"/>
  <c r="H24" i="26"/>
  <c r="I24" i="26"/>
  <c r="J24" i="26"/>
  <c r="L24" i="26"/>
  <c r="A25" i="26"/>
  <c r="B25" i="26"/>
  <c r="C25" i="26"/>
  <c r="D25" i="26"/>
  <c r="F25" i="26"/>
  <c r="G25" i="26"/>
  <c r="H25" i="26"/>
  <c r="I25" i="26"/>
  <c r="J25" i="26"/>
  <c r="L25" i="26"/>
  <c r="A26" i="26"/>
  <c r="B26" i="26"/>
  <c r="C26" i="26"/>
  <c r="D26" i="26"/>
  <c r="F26" i="26"/>
  <c r="G26" i="26"/>
  <c r="H26" i="26"/>
  <c r="I26" i="26"/>
  <c r="J26" i="26"/>
  <c r="L26" i="26"/>
  <c r="F7" i="26"/>
  <c r="G7" i="26"/>
  <c r="H7" i="26"/>
  <c r="I7" i="26"/>
  <c r="J7" i="26"/>
  <c r="L7" i="26"/>
  <c r="E7" i="26"/>
  <c r="D7" i="26"/>
  <c r="C7" i="26"/>
  <c r="B7" i="26"/>
  <c r="A7" i="26"/>
  <c r="A3" i="26"/>
  <c r="A2" i="26"/>
  <c r="E26" i="25"/>
  <c r="E26" i="26" s="1"/>
  <c r="E25" i="25"/>
  <c r="E25" i="26" s="1"/>
  <c r="E24" i="25"/>
  <c r="E24" i="26" s="1"/>
  <c r="E23" i="25"/>
  <c r="E23" i="26" s="1"/>
  <c r="E22" i="25"/>
  <c r="E22" i="26" s="1"/>
  <c r="E21" i="25"/>
  <c r="E21" i="26" s="1"/>
  <c r="E20" i="25"/>
  <c r="E20" i="26" s="1"/>
  <c r="E19" i="25"/>
  <c r="E19" i="26" s="1"/>
  <c r="E18" i="25"/>
  <c r="E18" i="26" s="1"/>
  <c r="E17" i="25"/>
  <c r="E17" i="26" s="1"/>
  <c r="E16" i="25"/>
  <c r="E16" i="26" s="1"/>
  <c r="E15" i="25"/>
  <c r="E15" i="26" s="1"/>
  <c r="E14" i="25"/>
  <c r="E14" i="26" s="1"/>
  <c r="E13" i="25"/>
  <c r="E13" i="26" s="1"/>
  <c r="E12" i="25"/>
  <c r="E12" i="26" s="1"/>
  <c r="E11" i="25"/>
  <c r="E11" i="26" s="1"/>
  <c r="E10" i="25"/>
  <c r="E10" i="26" s="1"/>
  <c r="E9" i="25"/>
  <c r="E9" i="26" s="1"/>
  <c r="E8" i="26"/>
  <c r="F8" i="20" l="1"/>
  <c r="G8" i="20"/>
  <c r="H8" i="20"/>
  <c r="I8" i="20"/>
  <c r="J8" i="20"/>
  <c r="L8" i="20"/>
  <c r="F9" i="20"/>
  <c r="G9" i="20"/>
  <c r="H9" i="20"/>
  <c r="I9" i="20"/>
  <c r="J9" i="20"/>
  <c r="L9" i="20"/>
  <c r="F10" i="20"/>
  <c r="G10" i="20"/>
  <c r="H10" i="20"/>
  <c r="I10" i="20"/>
  <c r="J10" i="20"/>
  <c r="L10" i="20"/>
  <c r="F11" i="20"/>
  <c r="G11" i="20"/>
  <c r="H11" i="20"/>
  <c r="I11" i="20"/>
  <c r="J11" i="20"/>
  <c r="L11" i="20"/>
  <c r="F12" i="20"/>
  <c r="G12" i="20"/>
  <c r="H12" i="20"/>
  <c r="I12" i="20"/>
  <c r="J12" i="20"/>
  <c r="L12" i="20"/>
  <c r="F13" i="20"/>
  <c r="G13" i="20"/>
  <c r="H13" i="20"/>
  <c r="I13" i="20"/>
  <c r="J13" i="20"/>
  <c r="L13" i="20"/>
  <c r="F14" i="20"/>
  <c r="G14" i="20"/>
  <c r="H14" i="20"/>
  <c r="I14" i="20"/>
  <c r="J14" i="20"/>
  <c r="L14" i="20"/>
  <c r="F15" i="20"/>
  <c r="G15" i="20"/>
  <c r="H15" i="20"/>
  <c r="I15" i="20"/>
  <c r="J15" i="20"/>
  <c r="L15" i="20"/>
  <c r="F16" i="20"/>
  <c r="G16" i="20"/>
  <c r="H16" i="20"/>
  <c r="I16" i="20"/>
  <c r="J16" i="20"/>
  <c r="L16" i="20"/>
  <c r="F17" i="20"/>
  <c r="G17" i="20"/>
  <c r="H17" i="20"/>
  <c r="I17" i="20"/>
  <c r="J17" i="20"/>
  <c r="L17" i="20"/>
  <c r="F18" i="20"/>
  <c r="G18" i="20"/>
  <c r="H18" i="20"/>
  <c r="I18" i="20"/>
  <c r="J18" i="20"/>
  <c r="L18" i="20"/>
  <c r="F19" i="20"/>
  <c r="G19" i="20"/>
  <c r="H19" i="20"/>
  <c r="I19" i="20"/>
  <c r="J19" i="20"/>
  <c r="L19" i="20"/>
  <c r="F20" i="20"/>
  <c r="G20" i="20"/>
  <c r="H20" i="20"/>
  <c r="I20" i="20"/>
  <c r="J20" i="20"/>
  <c r="L20" i="20"/>
  <c r="F21" i="20"/>
  <c r="G21" i="20"/>
  <c r="H21" i="20"/>
  <c r="I21" i="20"/>
  <c r="J21" i="20"/>
  <c r="L21" i="20"/>
  <c r="F22" i="20"/>
  <c r="G22" i="20"/>
  <c r="H22" i="20"/>
  <c r="I22" i="20"/>
  <c r="J22" i="20"/>
  <c r="L22" i="20"/>
  <c r="F23" i="20"/>
  <c r="G23" i="20"/>
  <c r="H23" i="20"/>
  <c r="I23" i="20"/>
  <c r="J23" i="20"/>
  <c r="L23" i="20"/>
  <c r="F24" i="20"/>
  <c r="G24" i="20"/>
  <c r="H24" i="20"/>
  <c r="I24" i="20"/>
  <c r="J24" i="20"/>
  <c r="L24" i="20"/>
  <c r="F25" i="20"/>
  <c r="G25" i="20"/>
  <c r="H25" i="20"/>
  <c r="I25" i="20"/>
  <c r="J25" i="20"/>
  <c r="L25" i="20"/>
  <c r="F26" i="20"/>
  <c r="G26" i="20"/>
  <c r="H26" i="20"/>
  <c r="I26" i="20"/>
  <c r="J26" i="20"/>
  <c r="L26" i="20"/>
  <c r="L7" i="20"/>
  <c r="J7" i="20"/>
  <c r="I7" i="20"/>
  <c r="H7" i="20"/>
  <c r="G7" i="20"/>
  <c r="F7" i="20"/>
  <c r="E7" i="20"/>
  <c r="A8" i="20"/>
  <c r="B8" i="20"/>
  <c r="C8" i="20"/>
  <c r="D8" i="20"/>
  <c r="A9" i="20"/>
  <c r="B9" i="20"/>
  <c r="C9" i="20"/>
  <c r="D9" i="20"/>
  <c r="A10" i="20"/>
  <c r="B10" i="20"/>
  <c r="C10" i="20"/>
  <c r="D10" i="20"/>
  <c r="A11" i="20"/>
  <c r="B11" i="20"/>
  <c r="C11" i="20"/>
  <c r="D11" i="20"/>
  <c r="A12" i="20"/>
  <c r="B12" i="20"/>
  <c r="C12" i="20"/>
  <c r="D12" i="20"/>
  <c r="A13" i="20"/>
  <c r="B13" i="20"/>
  <c r="C13" i="20"/>
  <c r="D13" i="20"/>
  <c r="A14" i="20"/>
  <c r="B14" i="20"/>
  <c r="C14" i="20"/>
  <c r="D14" i="20"/>
  <c r="A15" i="20"/>
  <c r="B15" i="20"/>
  <c r="C15" i="20"/>
  <c r="D15" i="20"/>
  <c r="A16" i="20"/>
  <c r="B16" i="20"/>
  <c r="C16" i="20"/>
  <c r="D16" i="20"/>
  <c r="A17" i="20"/>
  <c r="B17" i="20"/>
  <c r="C17" i="20"/>
  <c r="D17" i="20"/>
  <c r="A18" i="20"/>
  <c r="B18" i="20"/>
  <c r="C18" i="20"/>
  <c r="D18" i="20"/>
  <c r="A19" i="20"/>
  <c r="B19" i="20"/>
  <c r="C19" i="20"/>
  <c r="D19" i="20"/>
  <c r="A20" i="20"/>
  <c r="B20" i="20"/>
  <c r="C20" i="20"/>
  <c r="D20" i="20"/>
  <c r="A21" i="20"/>
  <c r="B21" i="20"/>
  <c r="C21" i="20"/>
  <c r="D21" i="20"/>
  <c r="A22" i="20"/>
  <c r="B22" i="20"/>
  <c r="C22" i="20"/>
  <c r="D22" i="20"/>
  <c r="A23" i="20"/>
  <c r="B23" i="20"/>
  <c r="C23" i="20"/>
  <c r="D23" i="20"/>
  <c r="A24" i="20"/>
  <c r="B24" i="20"/>
  <c r="C24" i="20"/>
  <c r="D24" i="20"/>
  <c r="A25" i="20"/>
  <c r="B25" i="20"/>
  <c r="C25" i="20"/>
  <c r="D25" i="20"/>
  <c r="A26" i="20"/>
  <c r="B26" i="20"/>
  <c r="C26" i="20"/>
  <c r="D26" i="20"/>
  <c r="D7" i="20"/>
  <c r="C7" i="20"/>
  <c r="B7" i="20"/>
  <c r="A7" i="20"/>
  <c r="A3" i="20" l="1"/>
  <c r="A2" i="20"/>
  <c r="E26" i="19"/>
  <c r="E26" i="20" s="1"/>
  <c r="E25" i="19"/>
  <c r="E25" i="20" s="1"/>
  <c r="E24" i="19"/>
  <c r="E24" i="20" s="1"/>
  <c r="E23" i="19"/>
  <c r="E23" i="20" s="1"/>
  <c r="E22" i="19"/>
  <c r="E22" i="20" s="1"/>
  <c r="E21" i="19"/>
  <c r="E21" i="20" s="1"/>
  <c r="E20" i="19"/>
  <c r="E20" i="20" s="1"/>
  <c r="E19" i="19"/>
  <c r="E19" i="20" s="1"/>
  <c r="E18" i="19"/>
  <c r="E18" i="20" s="1"/>
  <c r="E17" i="19"/>
  <c r="E17" i="20" s="1"/>
  <c r="E16" i="19"/>
  <c r="E16" i="20" s="1"/>
  <c r="E15" i="19"/>
  <c r="E15" i="20" s="1"/>
  <c r="E14" i="19"/>
  <c r="E14" i="20" s="1"/>
  <c r="E13" i="19"/>
  <c r="E13" i="20" s="1"/>
  <c r="E12" i="19"/>
  <c r="E12" i="20" s="1"/>
  <c r="E11" i="19"/>
  <c r="E11" i="20" s="1"/>
  <c r="E10" i="19"/>
  <c r="E10" i="20" s="1"/>
  <c r="E9" i="19"/>
  <c r="E9" i="20" s="1"/>
  <c r="E8" i="19"/>
  <c r="E8" i="20" s="1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F34" i="11" l="1"/>
  <c r="G34" i="11"/>
  <c r="I7" i="4" l="1"/>
  <c r="A27" i="5" l="1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A11" i="4" l="1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 xml:space="preserve"> </author>
  </authors>
  <commentList>
    <comment ref="G7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H7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</commentList>
</comments>
</file>

<file path=xl/comments2.xml><?xml version="1.0" encoding="utf-8"?>
<comments xmlns="http://schemas.openxmlformats.org/spreadsheetml/2006/main">
  <authors>
    <author>McMahon, Jean</author>
  </authors>
  <commentList>
    <comment ref="G7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H7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The NO3 value is NO3-NO2 combined.</t>
        </r>
      </text>
    </comment>
    <comment ref="G8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ND, report MDL
</t>
        </r>
      </text>
    </comment>
  </commentList>
</comments>
</file>

<file path=xl/comments3.xml><?xml version="1.0" encoding="utf-8"?>
<comments xmlns="http://schemas.openxmlformats.org/spreadsheetml/2006/main">
  <authors>
    <author>McMahon, Jean</author>
  </authors>
  <commentList>
    <comment ref="G7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 for COR and ND for WCWD  MDL used for WCWD</t>
        </r>
      </text>
    </comment>
    <comment ref="H7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The NO3 value is NO3 and NO2 combined.</t>
        </r>
      </text>
    </comment>
  </commentList>
</comments>
</file>

<file path=xl/comments4.xml><?xml version="1.0" encoding="utf-8"?>
<comments xmlns="http://schemas.openxmlformats.org/spreadsheetml/2006/main">
  <authors>
    <author>McMahon, Jean</author>
  </authors>
  <commentList>
    <comment ref="J7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J8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ND, report MDL</t>
        </r>
      </text>
    </comment>
    <comment ref="K11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16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19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0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1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2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5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</t>
        </r>
      </text>
    </comment>
  </commentList>
</comments>
</file>

<file path=xl/sharedStrings.xml><?xml version="1.0" encoding="utf-8"?>
<sst xmlns="http://schemas.openxmlformats.org/spreadsheetml/2006/main" count="619" uniqueCount="226">
  <si>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</si>
  <si>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</si>
  <si>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</si>
  <si>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</si>
  <si>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</si>
  <si>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</si>
  <si>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</si>
  <si>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</si>
  <si>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</si>
  <si>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</si>
  <si>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</si>
  <si>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</si>
  <si>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</si>
  <si>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</si>
  <si>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</si>
  <si>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</si>
  <si>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</si>
  <si>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</si>
  <si>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</si>
  <si>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</si>
  <si>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</si>
  <si>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</si>
  <si>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</si>
  <si>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</si>
  <si>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</si>
  <si>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</si>
  <si>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</si>
  <si>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</si>
  <si>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</si>
  <si>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</si>
  <si>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</si>
  <si>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</si>
  <si>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</si>
  <si>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</si>
  <si>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</si>
  <si>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</si>
  <si>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</si>
  <si>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</si>
  <si>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</si>
  <si>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</si>
  <si>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</si>
  <si>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</si>
  <si>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</si>
  <si>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</si>
  <si>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</si>
  <si>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</si>
  <si>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</si>
  <si>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</si>
  <si>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</si>
  <si>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</si>
  <si>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</si>
  <si>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</si>
  <si>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</si>
  <si>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</si>
  <si>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</si>
  <si>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</si>
  <si>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</si>
  <si>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</si>
  <si>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</si>
  <si>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</si>
  <si>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</si>
  <si>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</si>
  <si>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</si>
  <si>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</si>
  <si>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</si>
  <si>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</si>
  <si>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</si>
  <si>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</si>
  <si>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</si>
  <si>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</si>
  <si>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</si>
  <si>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</si>
  <si>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</si>
  <si>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</si>
  <si>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</si>
  <si>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</si>
  <si>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</si>
  <si>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</si>
  <si>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</si>
  <si>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</si>
  <si>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</si>
  <si>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</si>
  <si>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</si>
  <si>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</si>
  <si>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</si>
  <si>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</si>
  <si>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</si>
  <si>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</si>
  <si>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</si>
  <si>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</si>
  <si>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</si>
  <si>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</si>
  <si>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</si>
  <si>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</si>
  <si>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</si>
  <si>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</si>
  <si>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</si>
  <si>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</si>
  <si>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</si>
  <si>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</si>
  <si>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</si>
  <si>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</si>
  <si>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</si>
  <si>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</si>
  <si>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</si>
  <si>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</si>
  <si>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</si>
  <si>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</si>
  <si>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</si>
  <si>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</si>
  <si>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</si>
  <si>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</si>
  <si>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</si>
  <si>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</si>
  <si>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</si>
  <si>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</si>
  <si>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</si>
  <si>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</si>
  <si>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</si>
  <si>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</si>
  <si>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</si>
  <si>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</si>
  <si>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</si>
  <si>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</si>
  <si>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</si>
  <si>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</si>
  <si>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</si>
  <si>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</si>
  <si>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</si>
  <si>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</si>
  <si>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</si>
  <si>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</si>
  <si>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</si>
  <si>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</si>
  <si>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</si>
  <si>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</si>
  <si>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</si>
  <si>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</si>
  <si>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</si>
  <si>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</si>
  <si>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</si>
  <si>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</si>
  <si>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</si>
  <si>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</si>
  <si>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</si>
  <si>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</si>
  <si>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</si>
  <si>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</si>
  <si>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</si>
  <si>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</si>
  <si>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</si>
  <si>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</si>
  <si>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</si>
  <si>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</si>
  <si>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</si>
  <si>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</si>
  <si>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</si>
  <si>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</si>
  <si>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</si>
  <si>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</si>
  <si>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</si>
  <si>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</si>
  <si>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</si>
  <si>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</si>
  <si>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</si>
  <si>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</si>
  <si>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</si>
  <si>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</si>
  <si>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</si>
  <si>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</si>
  <si>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</si>
  <si>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</si>
  <si>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</si>
  <si>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</si>
  <si>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</si>
  <si>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</si>
  <si>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</si>
  <si>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</si>
  <si>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</si>
  <si>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</si>
  <si>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</si>
  <si>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</si>
  <si>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</si>
  <si>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</si>
  <si>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</si>
  <si>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</si>
  <si>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</si>
  <si>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</si>
  <si>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</si>
  <si>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</si>
  <si>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</si>
  <si>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</si>
  <si>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</si>
  <si>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</si>
  <si>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</si>
  <si>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</si>
  <si>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</si>
  <si>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</si>
  <si>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</si>
  <si>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</si>
  <si>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Agency Name</t>
  </si>
  <si>
    <t>Contact person name, title, phone number, email address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</si>
  <si>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</si>
  <si>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</si>
  <si>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</si>
  <si>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</si>
  <si>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</si>
  <si>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</si>
  <si>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N</t>
  </si>
  <si>
    <t>Major Flow &gt;5mgd</t>
  </si>
  <si>
    <t>West County Agency      (West County Wastewater District)</t>
  </si>
  <si>
    <t>E. J. Shalaby/Agency Manager/(510)222-6700/eshalaby@wcwd.org   Steve Linsley/Environ. Compliance Supervisor/(510)237-6603/slinsley@wcwd.org</t>
  </si>
  <si>
    <t>2012 dry</t>
  </si>
  <si>
    <t>2012-13 wet</t>
  </si>
  <si>
    <t>West County Agency      (City of Richmond)</t>
  </si>
  <si>
    <t>E. J. Shalaby/Agency Manager/(510)222-6700/eshalaby@wcwd.org  Jean McMahon/ Sr. Lab. Tech./(510)412-2001/jean.mcmahon@veoliawaterna.com</t>
  </si>
  <si>
    <t>Dry 2012</t>
  </si>
  <si>
    <t>Wet 2012-13</t>
  </si>
  <si>
    <t>May 1-Oct 31, 2012</t>
  </si>
  <si>
    <t>Q3 2012</t>
  </si>
  <si>
    <t>Q4 2012</t>
  </si>
  <si>
    <t>y</t>
  </si>
  <si>
    <t>Q1 2013</t>
  </si>
  <si>
    <t>West County Agency</t>
  </si>
  <si>
    <t>E. J. Shalaby /Agency Manager/(510)222-6700/eshalaby@wcwd.org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</si>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</sst>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"/>
    <numFmt numFmtId="166" formatCode="0.000"/>
    <numFmt numFmtId="167" formatCode="0.0000"/>
  </numFmts>
  <fonts count="3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2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0" fontId="0" fillId="7" borderId="30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0" borderId="35" xfId="0" applyNumberFormat="1" applyFont="1" applyFill="1" applyBorder="1"/>
    <xf numFmtId="0" fontId="2" fillId="0" borderId="27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0" fontId="2" fillId="0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9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0" xfId="0" applyNumberFormat="1" applyFont="1" applyBorder="1" applyProtection="1">
      <protection hidden="1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9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4" xfId="0" applyNumberFormat="1" applyFont="1" applyFill="1" applyBorder="1" applyAlignment="1">
      <alignment horizontal="center"/>
    </xf>
    <xf numFmtId="0" fontId="4" fillId="3" borderId="5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0" fillId="7" borderId="0" xfId="0" applyFill="1"/>
    <xf numFmtId="0" fontId="2" fillId="7" borderId="1" xfId="0" applyFont="1" applyFill="1" applyBorder="1" applyAlignment="1"/>
    <xf numFmtId="0" fontId="2" fillId="7" borderId="1" xfId="0" applyFont="1" applyFill="1" applyBorder="1"/>
    <xf numFmtId="0" fontId="2" fillId="7" borderId="7" xfId="0" applyFont="1" applyFill="1" applyBorder="1" applyAlignment="1"/>
    <xf numFmtId="0" fontId="2" fillId="7" borderId="6" xfId="0" applyFont="1" applyFill="1" applyBorder="1" applyAlignment="1"/>
    <xf numFmtId="165" fontId="2" fillId="4" borderId="25" xfId="0" applyNumberFormat="1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14" fontId="2" fillId="0" borderId="2" xfId="0" applyNumberFormat="1" applyFont="1" applyBorder="1"/>
    <xf numFmtId="14" fontId="2" fillId="0" borderId="12" xfId="0" quotePrefix="1" applyNumberFormat="1" applyFont="1" applyBorder="1"/>
    <xf numFmtId="165" fontId="2" fillId="0" borderId="4" xfId="0" applyNumberFormat="1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12" xfId="0" applyNumberFormat="1" applyFont="1" applyBorder="1"/>
    <xf numFmtId="2" fontId="2" fillId="0" borderId="2" xfId="0" applyNumberFormat="1" applyFont="1" applyBorder="1"/>
    <xf numFmtId="0" fontId="2" fillId="0" borderId="52" xfId="0" applyFont="1" applyBorder="1"/>
    <xf numFmtId="14" fontId="2" fillId="4" borderId="13" xfId="0" applyNumberFormat="1" applyFont="1" applyFill="1" applyBorder="1"/>
    <xf numFmtId="0" fontId="2" fillId="4" borderId="9" xfId="0" applyFont="1" applyFill="1" applyBorder="1"/>
    <xf numFmtId="0" fontId="2" fillId="4" borderId="16" xfId="0" applyFont="1" applyFill="1" applyBorder="1"/>
    <xf numFmtId="14" fontId="2" fillId="0" borderId="13" xfId="0" applyNumberFormat="1" applyFont="1" applyBorder="1"/>
    <xf numFmtId="2" fontId="2" fillId="0" borderId="9" xfId="0" applyNumberFormat="1" applyFont="1" applyBorder="1"/>
    <xf numFmtId="0" fontId="2" fillId="0" borderId="16" xfId="0" applyFont="1" applyBorder="1"/>
    <xf numFmtId="2" fontId="2" fillId="4" borderId="9" xfId="0" applyNumberFormat="1" applyFont="1" applyFill="1" applyBorder="1"/>
    <xf numFmtId="0" fontId="2" fillId="0" borderId="9" xfId="0" applyFont="1" applyBorder="1"/>
    <xf numFmtId="14" fontId="2" fillId="4" borderId="53" xfId="0" applyNumberFormat="1" applyFont="1" applyFill="1" applyBorder="1"/>
    <xf numFmtId="0" fontId="2" fillId="4" borderId="54" xfId="0" applyFont="1" applyFill="1" applyBorder="1"/>
    <xf numFmtId="0" fontId="2" fillId="4" borderId="55" xfId="0" applyFont="1" applyFill="1" applyBorder="1"/>
    <xf numFmtId="14" fontId="2" fillId="0" borderId="39" xfId="0" applyNumberFormat="1" applyFont="1" applyFill="1" applyBorder="1"/>
    <xf numFmtId="14" fontId="2" fillId="0" borderId="34" xfId="0" applyNumberFormat="1" applyFont="1" applyFill="1" applyBorder="1" applyAlignment="1">
      <alignment horizontal="center"/>
    </xf>
    <xf numFmtId="0" fontId="2" fillId="0" borderId="4" xfId="0" applyFont="1" applyBorder="1"/>
    <xf numFmtId="0" fontId="2" fillId="0" borderId="25" xfId="0" applyFont="1" applyBorder="1"/>
    <xf numFmtId="0" fontId="2" fillId="4" borderId="0" xfId="0" applyFont="1" applyFill="1" applyBorder="1"/>
    <xf numFmtId="0" fontId="2" fillId="4" borderId="25" xfId="0" applyFont="1" applyFill="1" applyBorder="1"/>
    <xf numFmtId="0" fontId="2" fillId="0" borderId="0" xfId="0" applyFont="1" applyBorder="1"/>
    <xf numFmtId="0" fontId="2" fillId="4" borderId="41" xfId="0" applyFont="1" applyFill="1" applyBorder="1"/>
    <xf numFmtId="165" fontId="2" fillId="0" borderId="25" xfId="0" applyNumberFormat="1" applyFont="1" applyBorder="1"/>
    <xf numFmtId="165" fontId="2" fillId="4" borderId="25" xfId="0" applyNumberFormat="1" applyFont="1" applyFill="1" applyBorder="1"/>
    <xf numFmtId="165" fontId="2" fillId="0" borderId="25" xfId="0" applyNumberFormat="1" applyFont="1" applyBorder="1" applyAlignment="1"/>
    <xf numFmtId="165" fontId="2" fillId="4" borderId="25" xfId="0" applyNumberFormat="1" applyFont="1" applyFill="1" applyBorder="1" applyAlignment="1"/>
    <xf numFmtId="0" fontId="2" fillId="0" borderId="28" xfId="0" applyFont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4" borderId="30" xfId="0" applyNumberFormat="1" applyFont="1" applyFill="1" applyBorder="1" applyAlignment="1">
      <alignment horizontal="center"/>
    </xf>
    <xf numFmtId="2" fontId="2" fillId="0" borderId="0" xfId="0" applyNumberFormat="1" applyFont="1" applyBorder="1"/>
    <xf numFmtId="2" fontId="2" fillId="0" borderId="16" xfId="0" applyNumberFormat="1" applyFont="1" applyBorder="1"/>
    <xf numFmtId="166" fontId="2" fillId="0" borderId="9" xfId="0" applyNumberFormat="1" applyFont="1" applyFill="1" applyBorder="1"/>
    <xf numFmtId="2" fontId="2" fillId="0" borderId="9" xfId="0" applyNumberFormat="1" applyFont="1" applyBorder="1" applyAlignment="1"/>
    <xf numFmtId="165" fontId="2" fillId="0" borderId="16" xfId="0" applyNumberFormat="1" applyFont="1" applyBorder="1"/>
    <xf numFmtId="2" fontId="2" fillId="0" borderId="18" xfId="0" applyNumberFormat="1" applyFont="1" applyBorder="1"/>
    <xf numFmtId="2" fontId="2" fillId="0" borderId="55" xfId="0" applyNumberFormat="1" applyFont="1" applyBorder="1"/>
    <xf numFmtId="0" fontId="2" fillId="0" borderId="0" xfId="0" applyFont="1" applyFill="1"/>
    <xf numFmtId="0" fontId="2" fillId="0" borderId="0" xfId="0" applyFont="1" applyFill="1" applyBorder="1" applyAlignment="1"/>
    <xf numFmtId="0" fontId="9" fillId="7" borderId="4" xfId="0" applyFont="1" applyFill="1" applyBorder="1"/>
    <xf numFmtId="166" fontId="2" fillId="0" borderId="2" xfId="0" applyNumberFormat="1" applyFont="1" applyBorder="1"/>
    <xf numFmtId="165" fontId="2" fillId="0" borderId="52" xfId="0" applyNumberFormat="1" applyFont="1" applyBorder="1"/>
    <xf numFmtId="166" fontId="2" fillId="0" borderId="9" xfId="0" applyNumberFormat="1" applyFont="1" applyBorder="1"/>
    <xf numFmtId="165" fontId="2" fillId="4" borderId="9" xfId="0" applyNumberFormat="1" applyFont="1" applyFill="1" applyBorder="1"/>
    <xf numFmtId="165" fontId="2" fillId="4" borderId="16" xfId="0" applyNumberFormat="1" applyFont="1" applyFill="1" applyBorder="1"/>
    <xf numFmtId="2" fontId="2" fillId="4" borderId="16" xfId="0" applyNumberFormat="1" applyFont="1" applyFill="1" applyBorder="1"/>
    <xf numFmtId="167" fontId="2" fillId="0" borderId="9" xfId="0" applyNumberFormat="1" applyFont="1" applyBorder="1"/>
    <xf numFmtId="166" fontId="2" fillId="4" borderId="54" xfId="0" applyNumberFormat="1" applyFont="1" applyFill="1" applyBorder="1"/>
    <xf numFmtId="165" fontId="2" fillId="4" borderId="55" xfId="0" applyNumberFormat="1" applyFont="1" applyFill="1" applyBorder="1"/>
    <xf numFmtId="167" fontId="2" fillId="4" borderId="54" xfId="0" applyNumberFormat="1" applyFont="1" applyFill="1" applyBorder="1"/>
    <xf numFmtId="2" fontId="2" fillId="4" borderId="55" xfId="0" applyNumberFormat="1" applyFont="1" applyFill="1" applyBorder="1"/>
    <xf numFmtId="166" fontId="2" fillId="4" borderId="9" xfId="0" applyNumberFormat="1" applyFont="1" applyFill="1" applyBorder="1"/>
    <xf numFmtId="167" fontId="2" fillId="4" borderId="9" xfId="0" applyNumberFormat="1" applyFont="1" applyFill="1" applyBorder="1"/>
    <xf numFmtId="166" fontId="2" fillId="0" borderId="2" xfId="0" applyNumberFormat="1" applyFont="1" applyFill="1" applyBorder="1"/>
    <xf numFmtId="2" fontId="2" fillId="0" borderId="52" xfId="0" applyNumberFormat="1" applyFont="1" applyBorder="1"/>
    <xf numFmtId="2" fontId="2" fillId="0" borderId="4" xfId="0" applyNumberFormat="1" applyFont="1" applyBorder="1"/>
    <xf numFmtId="2" fontId="2" fillId="4" borderId="0" xfId="0" applyNumberFormat="1" applyFont="1" applyFill="1" applyBorder="1"/>
    <xf numFmtId="166" fontId="2" fillId="0" borderId="0" xfId="0" applyNumberFormat="1" applyFont="1" applyBorder="1"/>
    <xf numFmtId="166" fontId="2" fillId="4" borderId="41" xfId="0" applyNumberFormat="1" applyFont="1" applyFill="1" applyBorder="1"/>
    <xf numFmtId="166" fontId="2" fillId="4" borderId="0" xfId="0" applyNumberFormat="1" applyFont="1" applyFill="1" applyBorder="1"/>
    <xf numFmtId="1" fontId="2" fillId="0" borderId="16" xfId="0" applyNumberFormat="1" applyFont="1" applyBorder="1"/>
    <xf numFmtId="0" fontId="17" fillId="4" borderId="20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239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ean%20My%20Documents/West%20County%20Agency%20nutrient%2013267%20study%20data-updated%20April-29-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Requirement Summary"/>
      <sheetName val=" Inf Conc (WCWD)"/>
      <sheetName val="Inf Load (WCWD)"/>
      <sheetName val=" Inf Conc (COR)"/>
      <sheetName val="Inf Load (COR)"/>
      <sheetName val="extra a"/>
      <sheetName val="extra a1"/>
      <sheetName val="extra b"/>
      <sheetName val="extra b1"/>
      <sheetName val="Eff Conc."/>
      <sheetName val="Eff Loads"/>
      <sheetName val=" Inf QAQC MLs (WCWD)"/>
      <sheetName val=" Inf QAQC MLs  (COR)"/>
      <sheetName val=" Inf QAQC MLs  (3)"/>
      <sheetName val=" Inf QAQC MLs  (4)"/>
      <sheetName val="Eff QAQC M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A7" t="str">
            <v>Q3 2012</v>
          </cell>
          <cell r="B7">
            <v>41102</v>
          </cell>
        </row>
        <row r="8">
          <cell r="A8" t="str">
            <v>Q3 2012</v>
          </cell>
          <cell r="B8">
            <v>41121</v>
          </cell>
        </row>
        <row r="9">
          <cell r="A9" t="str">
            <v>Q3 2012</v>
          </cell>
          <cell r="B9">
            <v>41128</v>
          </cell>
        </row>
        <row r="10">
          <cell r="A10" t="str">
            <v>Q3 2012</v>
          </cell>
          <cell r="B10">
            <v>41150</v>
          </cell>
        </row>
        <row r="11">
          <cell r="A11" t="str">
            <v>Q3 2012</v>
          </cell>
          <cell r="B11">
            <v>41165</v>
          </cell>
        </row>
        <row r="12">
          <cell r="A12" t="str">
            <v>Q3 2012</v>
          </cell>
          <cell r="B12">
            <v>41180</v>
          </cell>
        </row>
        <row r="13">
          <cell r="A13" t="str">
            <v>Q4 2012</v>
          </cell>
          <cell r="B13">
            <v>41192</v>
          </cell>
        </row>
        <row r="14">
          <cell r="A14" t="str">
            <v>Q4 2012</v>
          </cell>
          <cell r="B14">
            <v>41207</v>
          </cell>
        </row>
        <row r="15">
          <cell r="A15" t="str">
            <v>Q4 2012</v>
          </cell>
          <cell r="B15">
            <v>41220</v>
          </cell>
        </row>
        <row r="16">
          <cell r="A16" t="str">
            <v>Q4 2012</v>
          </cell>
          <cell r="B16">
            <v>41242</v>
          </cell>
        </row>
        <row r="17">
          <cell r="A17" t="str">
            <v>Q4 2012</v>
          </cell>
          <cell r="B17">
            <v>41254</v>
          </cell>
        </row>
        <row r="18">
          <cell r="A18" t="str">
            <v>Q4 2012</v>
          </cell>
          <cell r="B18">
            <v>41271</v>
          </cell>
        </row>
        <row r="19">
          <cell r="A19" t="str">
            <v>Q1 2013</v>
          </cell>
          <cell r="B19">
            <v>41284</v>
          </cell>
        </row>
        <row r="20">
          <cell r="A20" t="str">
            <v>Q1 2013</v>
          </cell>
          <cell r="B20">
            <v>41304</v>
          </cell>
        </row>
        <row r="21">
          <cell r="A21" t="str">
            <v>Q1 2013</v>
          </cell>
          <cell r="B21">
            <v>41319</v>
          </cell>
        </row>
        <row r="22">
          <cell r="A22" t="str">
            <v>Q1 2013</v>
          </cell>
          <cell r="B22">
            <v>41325</v>
          </cell>
        </row>
        <row r="23">
          <cell r="A23" t="str">
            <v>Q1 2013</v>
          </cell>
          <cell r="B23">
            <v>41331</v>
          </cell>
        </row>
        <row r="24">
          <cell r="A24" t="str">
            <v>Q1 2013</v>
          </cell>
          <cell r="B24">
            <v>41347</v>
          </cell>
        </row>
        <row r="25">
          <cell r="A25" t="str">
            <v>Q1 2013</v>
          </cell>
          <cell r="B25">
            <v>41354</v>
          </cell>
        </row>
        <row r="26">
          <cell r="A26" t="str">
            <v>Q1 2013</v>
          </cell>
          <cell r="B26">
            <v>41361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topLeftCell="A25" zoomScale="90" zoomScaleNormal="90" workbookViewId="0">
      <selection activeCell="J5" sqref="J5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1" customFormat="1" x14ac:dyDescent="0.25"/>
    <row r="2" spans="1:13" s="111" customFormat="1" x14ac:dyDescent="0.25">
      <c r="B2" s="57"/>
    </row>
    <row r="3" spans="1:13" s="111" customFormat="1" ht="21" x14ac:dyDescent="0.35">
      <c r="B3" s="186" t="s">
        <v>113</v>
      </c>
      <c r="C3" s="49"/>
      <c r="D3" s="49"/>
      <c r="E3" s="49"/>
      <c r="F3" s="49"/>
      <c r="G3" s="49"/>
    </row>
    <row r="4" spans="1:13" ht="21" x14ac:dyDescent="0.35">
      <c r="B4" s="186" t="s">
        <v>116</v>
      </c>
      <c r="C4" s="49"/>
      <c r="D4" s="49"/>
      <c r="E4" s="49"/>
      <c r="F4" s="49"/>
      <c r="G4" s="49"/>
    </row>
    <row r="5" spans="1:13" s="111" customFormat="1" x14ac:dyDescent="0.25">
      <c r="B5" s="57"/>
    </row>
    <row r="6" spans="1:13" s="111" customFormat="1" x14ac:dyDescent="0.25"/>
    <row r="7" spans="1:13" s="111" customFormat="1" ht="15.75" thickBot="1" x14ac:dyDescent="0.3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</row>
    <row r="8" spans="1:13" x14ac:dyDescent="0.25">
      <c r="A8" s="65" t="s">
        <v>61</v>
      </c>
      <c r="B8" s="24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141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1" customFormat="1" x14ac:dyDescent="0.25">
      <c r="A13" s="65" t="s">
        <v>178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1" customFormat="1" x14ac:dyDescent="0.25">
      <c r="A14" s="63" t="s">
        <v>205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  <c r="M14" s="22"/>
    </row>
    <row r="15" spans="1:13" s="111" customFormat="1" x14ac:dyDescent="0.25">
      <c r="A15" s="63" t="s">
        <v>202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s="111" customFormat="1" x14ac:dyDescent="0.25">
      <c r="A16" s="63" t="s">
        <v>203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3" t="s">
        <v>204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64"/>
    </row>
    <row r="18" spans="1:14" x14ac:dyDescent="0.25">
      <c r="A18" s="63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</row>
    <row r="19" spans="1:14" x14ac:dyDescent="0.25">
      <c r="A19" s="65" t="s">
        <v>35</v>
      </c>
      <c r="B19" s="242"/>
      <c r="C19" s="242"/>
      <c r="D19" s="242"/>
      <c r="E19" s="242"/>
      <c r="F19" s="242"/>
      <c r="G19" s="242"/>
      <c r="H19" s="242"/>
      <c r="I19" s="45"/>
      <c r="J19" s="45"/>
      <c r="K19" s="45"/>
      <c r="L19" s="64"/>
      <c r="M19" s="114"/>
      <c r="N19" s="114"/>
    </row>
    <row r="20" spans="1:14" x14ac:dyDescent="0.25">
      <c r="A20" s="63" t="s">
        <v>145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4"/>
      <c r="N20" s="114"/>
    </row>
    <row r="21" spans="1:14" x14ac:dyDescent="0.25">
      <c r="A21" s="63" t="s">
        <v>206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4"/>
      <c r="N21" s="114"/>
    </row>
    <row r="22" spans="1:14" x14ac:dyDescent="0.25">
      <c r="A22" s="63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4"/>
      <c r="N22" s="114"/>
    </row>
    <row r="23" spans="1:14" x14ac:dyDescent="0.25">
      <c r="A23" s="6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4"/>
      <c r="N23" s="114"/>
    </row>
    <row r="24" spans="1:14" x14ac:dyDescent="0.25">
      <c r="A24" s="63" t="s">
        <v>146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4"/>
      <c r="N24" s="114"/>
    </row>
    <row r="25" spans="1:14" s="111" customFormat="1" x14ac:dyDescent="0.25">
      <c r="A25" s="63" t="s">
        <v>68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4"/>
      <c r="N25" s="114"/>
    </row>
    <row r="26" spans="1:14" x14ac:dyDescent="0.25">
      <c r="A26" s="170" t="s">
        <v>144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  <c r="M26" s="114"/>
      <c r="N26" s="114"/>
    </row>
    <row r="27" spans="1:14" s="123" customFormat="1" x14ac:dyDescent="0.25">
      <c r="A27" s="63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  <c r="M27" s="114"/>
      <c r="N27" s="114"/>
    </row>
    <row r="28" spans="1:14" s="111" customFormat="1" x14ac:dyDescent="0.25">
      <c r="A28" s="65" t="s">
        <v>142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63" t="s">
        <v>143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s="111" customFormat="1" x14ac:dyDescent="0.25">
      <c r="A30" s="63" t="s">
        <v>179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170" t="s">
        <v>154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</row>
    <row r="32" spans="1:14" x14ac:dyDescent="0.25">
      <c r="A32" s="63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</row>
    <row r="33" spans="1:13" x14ac:dyDescent="0.25">
      <c r="A33" s="65" t="s">
        <v>62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137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136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s="111" customFormat="1" x14ac:dyDescent="0.25">
      <c r="A36" s="63" t="s">
        <v>140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 t="s">
        <v>138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  <c r="M37" s="22"/>
    </row>
    <row r="38" spans="1:13" x14ac:dyDescent="0.25">
      <c r="A38" s="63" t="s">
        <v>39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  <c r="M38" s="22"/>
    </row>
    <row r="39" spans="1:13" x14ac:dyDescent="0.25">
      <c r="A39" s="63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64"/>
    </row>
    <row r="40" spans="1:13" s="111" customFormat="1" x14ac:dyDescent="0.25">
      <c r="A40" s="65" t="s">
        <v>121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64"/>
    </row>
    <row r="41" spans="1:13" ht="15.75" thickBot="1" x14ac:dyDescent="0.3">
      <c r="A41" s="185" t="s">
        <v>139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7"/>
    </row>
    <row r="42" spans="1:13" ht="15.75" thickBot="1" x14ac:dyDescent="0.3"/>
    <row r="43" spans="1:13" x14ac:dyDescent="0.25">
      <c r="A43" s="225" t="s">
        <v>30</v>
      </c>
      <c r="B43" s="58"/>
      <c r="C43" s="58"/>
      <c r="D43" s="58"/>
      <c r="E43" s="58"/>
      <c r="F43" s="58"/>
      <c r="G43" s="34"/>
    </row>
    <row r="44" spans="1:13" x14ac:dyDescent="0.25">
      <c r="A44" s="226" t="s">
        <v>6</v>
      </c>
      <c r="B44" s="59" t="s">
        <v>18</v>
      </c>
      <c r="C44" s="59"/>
      <c r="D44" s="59"/>
      <c r="E44" s="59"/>
      <c r="F44" s="59"/>
      <c r="G44" s="35"/>
    </row>
    <row r="45" spans="1:13" x14ac:dyDescent="0.25">
      <c r="A45" s="226" t="s">
        <v>4</v>
      </c>
      <c r="B45" s="59" t="s">
        <v>19</v>
      </c>
      <c r="C45" s="59"/>
      <c r="D45" s="59"/>
      <c r="E45" s="59"/>
      <c r="F45" s="59"/>
      <c r="G45" s="35"/>
    </row>
    <row r="46" spans="1:13" x14ac:dyDescent="0.25">
      <c r="A46" s="226" t="s">
        <v>5</v>
      </c>
      <c r="B46" s="59" t="s">
        <v>27</v>
      </c>
      <c r="C46" s="59"/>
      <c r="D46" s="59"/>
      <c r="E46" s="59"/>
      <c r="F46" s="59"/>
      <c r="G46" s="35"/>
    </row>
    <row r="47" spans="1:13" x14ac:dyDescent="0.25">
      <c r="A47" s="226" t="s">
        <v>28</v>
      </c>
      <c r="B47" s="59" t="s">
        <v>29</v>
      </c>
      <c r="C47" s="59"/>
      <c r="D47" s="59"/>
      <c r="E47" s="59"/>
      <c r="F47" s="59"/>
      <c r="G47" s="35"/>
    </row>
    <row r="48" spans="1:13" x14ac:dyDescent="0.25">
      <c r="A48" s="226" t="s">
        <v>1</v>
      </c>
      <c r="B48" s="59" t="s">
        <v>20</v>
      </c>
      <c r="C48" s="59"/>
      <c r="D48" s="59"/>
      <c r="E48" s="59"/>
      <c r="F48" s="59"/>
      <c r="G48" s="35"/>
    </row>
    <row r="49" spans="1:7" x14ac:dyDescent="0.25">
      <c r="A49" s="226" t="s">
        <v>2</v>
      </c>
      <c r="B49" s="59" t="s">
        <v>21</v>
      </c>
      <c r="C49" s="59"/>
      <c r="D49" s="59"/>
      <c r="E49" s="59"/>
      <c r="F49" s="59"/>
      <c r="G49" s="35"/>
    </row>
    <row r="50" spans="1:7" x14ac:dyDescent="0.25">
      <c r="A50" s="226" t="s">
        <v>8</v>
      </c>
      <c r="B50" s="59" t="s">
        <v>22</v>
      </c>
      <c r="C50" s="59"/>
      <c r="D50" s="59"/>
      <c r="E50" s="59"/>
      <c r="F50" s="59"/>
      <c r="G50" s="35"/>
    </row>
    <row r="51" spans="1:7" x14ac:dyDescent="0.25">
      <c r="A51" s="226" t="s">
        <v>23</v>
      </c>
      <c r="B51" s="59" t="s">
        <v>24</v>
      </c>
      <c r="C51" s="59"/>
      <c r="D51" s="59"/>
      <c r="E51" s="59"/>
      <c r="F51" s="59"/>
      <c r="G51" s="35"/>
    </row>
    <row r="52" spans="1:7" x14ac:dyDescent="0.25">
      <c r="A52" s="226" t="s">
        <v>17</v>
      </c>
      <c r="B52" s="59" t="s">
        <v>25</v>
      </c>
      <c r="C52" s="59"/>
      <c r="D52" s="59"/>
      <c r="E52" s="59"/>
      <c r="F52" s="59"/>
      <c r="G52" s="35"/>
    </row>
    <row r="53" spans="1:7" ht="15.75" thickBot="1" x14ac:dyDescent="0.3">
      <c r="A53" s="227" t="s">
        <v>9</v>
      </c>
      <c r="B53" s="60" t="s">
        <v>26</v>
      </c>
      <c r="C53" s="60"/>
      <c r="D53" s="60"/>
      <c r="E53" s="60"/>
      <c r="F53" s="60"/>
      <c r="G53" s="36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T62" sqref="T62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100" customWidth="1"/>
    <col min="4" max="17" width="6.42578125" style="9" customWidth="1"/>
    <col min="18" max="16384" width="9.140625" style="9"/>
  </cols>
  <sheetData>
    <row r="1" spans="1:17" ht="19.5" customHeight="1" thickBot="1" x14ac:dyDescent="0.3">
      <c r="A1" s="162" t="s">
        <v>15</v>
      </c>
      <c r="B1" s="162"/>
      <c r="C1" s="162"/>
      <c r="D1" s="162"/>
      <c r="E1" s="162"/>
      <c r="F1" s="162"/>
      <c r="G1" s="162"/>
      <c r="H1" s="162"/>
      <c r="I1" s="162"/>
      <c r="J1" s="162"/>
      <c r="M1" s="44"/>
      <c r="N1" s="44"/>
      <c r="O1" s="44"/>
      <c r="P1" s="44"/>
      <c r="Q1" s="44"/>
    </row>
    <row r="2" spans="1:17" s="46" customFormat="1" ht="15.75" customHeight="1" x14ac:dyDescent="0.3">
      <c r="A2" s="155" t="str">
        <f>'Eff Conc.'!A2</f>
        <v>West County Agency</v>
      </c>
      <c r="B2" s="156"/>
      <c r="C2" s="156"/>
      <c r="D2" s="156"/>
      <c r="E2" s="156"/>
      <c r="F2" s="156"/>
      <c r="G2" s="156"/>
      <c r="H2" s="156"/>
      <c r="I2" s="156"/>
      <c r="J2" s="157"/>
      <c r="M2" s="21"/>
      <c r="N2" s="21"/>
      <c r="O2" s="21"/>
      <c r="P2" s="21"/>
      <c r="Q2" s="21"/>
    </row>
    <row r="3" spans="1:17" s="46" customFormat="1" ht="16.5" customHeight="1" thickBot="1" x14ac:dyDescent="0.35">
      <c r="A3" s="158" t="str">
        <f>'Eff Conc.'!A3</f>
        <v>E. J. Shalaby /Agency Manager/(510)222-6700/eshalaby@wcwd.org</v>
      </c>
      <c r="B3" s="159"/>
      <c r="C3" s="159"/>
      <c r="D3" s="159"/>
      <c r="E3" s="159"/>
      <c r="F3" s="159"/>
      <c r="G3" s="159"/>
      <c r="H3" s="159"/>
      <c r="I3" s="159"/>
      <c r="J3" s="160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91</v>
      </c>
      <c r="B5" s="16" t="s">
        <v>0</v>
      </c>
      <c r="C5" s="85" t="s">
        <v>63</v>
      </c>
      <c r="D5" s="405" t="s">
        <v>13</v>
      </c>
      <c r="E5" s="406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08" t="s">
        <v>50</v>
      </c>
    </row>
    <row r="6" spans="1:17" ht="46.5" x14ac:dyDescent="0.25">
      <c r="A6" s="99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0" t="s">
        <v>207</v>
      </c>
      <c r="Q6" s="309"/>
    </row>
    <row r="7" spans="1:17" ht="15" customHeight="1" x14ac:dyDescent="0.25">
      <c r="A7" s="292" t="str">
        <f>'Eff Conc.'!A7</f>
        <v>Q3 2012</v>
      </c>
      <c r="B7" s="88">
        <f>'Eff Conc.'!B7</f>
        <v>41102</v>
      </c>
      <c r="C7" s="128" t="str">
        <f>'Eff Conc.'!C7</f>
        <v>N</v>
      </c>
      <c r="D7" s="238">
        <f>'Eff Conc.'!D7</f>
        <v>6.6</v>
      </c>
      <c r="E7" s="238">
        <f>'Eff Conc.'!E7</f>
        <v>13.6</v>
      </c>
      <c r="F7" s="275">
        <f>IF(OR('Eff Conc.'!F7=0,'Eff Conc.'!F7=""), " ", 'Eff Conc.'!$D7*'Eff Conc.'!F7*3.78)</f>
        <v>659.52532799999994</v>
      </c>
      <c r="G7" s="275">
        <f>IF(OR('Eff Conc.'!G7=0,'Eff Conc.'!G7=""), " ", 'Eff Conc.'!$D7*'Eff Conc.'!G7*3.78)</f>
        <v>659.52532799999994</v>
      </c>
      <c r="H7" s="275">
        <f>IF('Eff Conc.'!H7="", " ", 'Eff Conc.'!$D7*'Eff Conc.'!H7*3.78)</f>
        <v>648.64799999999991</v>
      </c>
      <c r="I7" s="275">
        <f>IF('Eff Conc.'!I7="", " ", 'Eff Conc.'!$D7*'Eff Conc.'!I7*3.78)</f>
        <v>648.64799999999991</v>
      </c>
      <c r="J7" s="275">
        <f>IF('Eff Conc.'!J7="", " ", 'Eff Conc.'!$D7*'Eff Conc.'!J7*3.78)</f>
        <v>1.147608</v>
      </c>
      <c r="K7" s="275">
        <f>IF('Eff Conc.'!K7="", " ", 'Eff Conc.'!$D7*'Eff Conc.'!K7*3.78)</f>
        <v>9.7297199999999986</v>
      </c>
      <c r="L7" s="275">
        <f>IF('Eff Conc.'!L7="", " ", 'Eff Conc.'!$D7*'Eff Conc.'!L7*3.78)</f>
        <v>598.75199999999984</v>
      </c>
      <c r="M7" s="275" t="str">
        <f>IF('Eff Conc.'!M7="", " ", 'Eff Conc.'!$D7*'Eff Conc.'!M7*3.78)</f>
        <v xml:space="preserve"> </v>
      </c>
      <c r="N7" s="275">
        <f>IF('Eff Conc.'!N7="", " ", 'Eff Conc.'!$D7*'Eff Conc.'!N7*3.78)</f>
        <v>67.3596</v>
      </c>
      <c r="O7" s="275">
        <f>IF('Eff Conc.'!O7="", " ", 'Eff Conc.'!$D7*'Eff Conc.'!O7*3.78)</f>
        <v>62.37</v>
      </c>
      <c r="P7" s="275">
        <f>IF('Eff Conc.'!P7="", " ", 'Eff Conc.'!$E7*'Eff Conc.'!P7*3.78)</f>
        <v>123.3792</v>
      </c>
      <c r="Q7" s="293">
        <f>IF('Eff Conc.'!U7="", " ", 'Eff Conc.'!$D7*'Eff Conc.'!U7*3.78)</f>
        <v>299.37599999999992</v>
      </c>
    </row>
    <row r="8" spans="1:17" x14ac:dyDescent="0.25">
      <c r="A8" s="292" t="str">
        <f>'Eff Conc.'!A8</f>
        <v>Q3 2012</v>
      </c>
      <c r="B8" s="88">
        <f>'Eff Conc.'!B8</f>
        <v>41121</v>
      </c>
      <c r="C8" s="128" t="str">
        <f>'Eff Conc.'!C8</f>
        <v>N</v>
      </c>
      <c r="D8" s="238">
        <f>'Eff Conc.'!D8</f>
        <v>6.48</v>
      </c>
      <c r="E8" s="238">
        <f>'Eff Conc.'!E8</f>
        <v>14.2</v>
      </c>
      <c r="F8" s="275">
        <f>IF(OR('Eff Conc.'!F8=0,'Eff Conc.'!F8=""), " ", 'Eff Conc.'!$D8*'Eff Conc.'!F8*3.78)</f>
        <v>690.22769760000006</v>
      </c>
      <c r="G8" s="275">
        <f>IF(OR('Eff Conc.'!G8=0,'Eff Conc.'!G8=""), " ", 'Eff Conc.'!$D8*'Eff Conc.'!G8*3.78)</f>
        <v>665.73329760000013</v>
      </c>
      <c r="H8" s="275">
        <f>IF('Eff Conc.'!H8="", " ", 'Eff Conc.'!$D8*'Eff Conc.'!H8*3.78)</f>
        <v>685.84319999999991</v>
      </c>
      <c r="I8" s="275">
        <f>IF('Eff Conc.'!I8="", " ", 'Eff Conc.'!$D8*'Eff Conc.'!I8*3.78)</f>
        <v>661.34879999999998</v>
      </c>
      <c r="J8" s="275">
        <f>IF('Eff Conc.'!J8="", " ", 'Eff Conc.'!$D8*'Eff Conc.'!J8*3.78)</f>
        <v>2.4494400000000005</v>
      </c>
      <c r="K8" s="275">
        <f>IF('Eff Conc.'!K8="", " ", 'Eff Conc.'!$D8*'Eff Conc.'!K8*3.78)</f>
        <v>1.9350576000000002</v>
      </c>
      <c r="L8" s="275">
        <f>IF('Eff Conc.'!L8="", " ", 'Eff Conc.'!$D8*'Eff Conc.'!L8*3.78)</f>
        <v>636.85440000000006</v>
      </c>
      <c r="M8" s="275" t="str">
        <f>IF('Eff Conc.'!M8="", " ", 'Eff Conc.'!$D8*'Eff Conc.'!M8*3.78)</f>
        <v xml:space="preserve"> </v>
      </c>
      <c r="N8" s="275">
        <f>IF('Eff Conc.'!N8="", " ", 'Eff Conc.'!$D8*'Eff Conc.'!N8*3.78)</f>
        <v>29.393279999999997</v>
      </c>
      <c r="O8" s="275">
        <f>IF('Eff Conc.'!O8="", " ", 'Eff Conc.'!$D8*'Eff Conc.'!O8*3.78)</f>
        <v>31.842720000000003</v>
      </c>
      <c r="P8" s="275">
        <f>IF('Eff Conc.'!P8="", " ", 'Eff Conc.'!$E8*'Eff Conc.'!P8*3.78)</f>
        <v>53.139239999999994</v>
      </c>
      <c r="Q8" s="293">
        <f>IF('Eff Conc.'!U8="", " ", 'Eff Conc.'!$D8*'Eff Conc.'!U8*3.78)</f>
        <v>173.91023999999999</v>
      </c>
    </row>
    <row r="9" spans="1:17" x14ac:dyDescent="0.25">
      <c r="A9" s="292" t="str">
        <f>'Eff Conc.'!A9</f>
        <v>Q3 2012</v>
      </c>
      <c r="B9" s="88">
        <f>'Eff Conc.'!B9</f>
        <v>41128</v>
      </c>
      <c r="C9" s="128" t="str">
        <f>'Eff Conc.'!C9</f>
        <v>N</v>
      </c>
      <c r="D9" s="238">
        <f>'Eff Conc.'!D9</f>
        <v>6.9</v>
      </c>
      <c r="E9" s="238">
        <f>'Eff Conc.'!E9</f>
        <v>14.3</v>
      </c>
      <c r="F9" s="275">
        <f>IF(OR('Eff Conc.'!F9=0,'Eff Conc.'!F9=""), " ", 'Eff Conc.'!$D9*'Eff Conc.'!F9*3.78)</f>
        <v>734.72994000000006</v>
      </c>
      <c r="G9" s="275">
        <f>IF(OR('Eff Conc.'!G9=0,'Eff Conc.'!G9=""), " ", 'Eff Conc.'!$D9*'Eff Conc.'!G9*3.78)</f>
        <v>708.64794000000006</v>
      </c>
      <c r="H9" s="275">
        <f>IF('Eff Conc.'!H9="", " ", 'Eff Conc.'!$D9*'Eff Conc.'!H9*3.78)</f>
        <v>704.21400000000006</v>
      </c>
      <c r="I9" s="275">
        <f>IF('Eff Conc.'!I9="", " ", 'Eff Conc.'!$D9*'Eff Conc.'!I9*3.78)</f>
        <v>678.13199999999995</v>
      </c>
      <c r="J9" s="275">
        <f>IF('Eff Conc.'!J9="", " ", 'Eff Conc.'!$D9*'Eff Conc.'!J9*3.78)</f>
        <v>19.822320000000001</v>
      </c>
      <c r="K9" s="275">
        <f>IF('Eff Conc.'!K9="", " ", 'Eff Conc.'!$D9*'Eff Conc.'!K9*3.78)</f>
        <v>10.693620000000001</v>
      </c>
      <c r="L9" s="275">
        <f>IF('Eff Conc.'!L9="", " ", 'Eff Conc.'!$D9*'Eff Conc.'!L9*3.78)</f>
        <v>652.04999999999995</v>
      </c>
      <c r="M9" s="275" t="str">
        <f>IF('Eff Conc.'!M9="", " ", 'Eff Conc.'!$D9*'Eff Conc.'!M9*3.78)</f>
        <v xml:space="preserve"> </v>
      </c>
      <c r="N9" s="275">
        <f>IF('Eff Conc.'!N9="", " ", 'Eff Conc.'!$D9*'Eff Conc.'!N9*3.78)</f>
        <v>36.514800000000001</v>
      </c>
      <c r="O9" s="275">
        <f>IF('Eff Conc.'!O9="", " ", 'Eff Conc.'!$D9*'Eff Conc.'!O9*3.78)</f>
        <v>59.988599999999991</v>
      </c>
      <c r="P9" s="275">
        <f>IF('Eff Conc.'!P9="", " ", 'Eff Conc.'!$E9*'Eff Conc.'!P9*3.78)</f>
        <v>64.864800000000002</v>
      </c>
      <c r="Q9" s="293">
        <f>IF('Eff Conc.'!U9="", " ", 'Eff Conc.'!$D9*'Eff Conc.'!U9*3.78)</f>
        <v>213.87239999999997</v>
      </c>
    </row>
    <row r="10" spans="1:17" ht="15" customHeight="1" x14ac:dyDescent="0.25">
      <c r="A10" s="292" t="str">
        <f>'Eff Conc.'!A10</f>
        <v>Q3 2012</v>
      </c>
      <c r="B10" s="88">
        <f>'Eff Conc.'!B10</f>
        <v>41150</v>
      </c>
      <c r="C10" s="128" t="str">
        <f>'Eff Conc.'!C10</f>
        <v>N</v>
      </c>
      <c r="D10" s="238">
        <f>'Eff Conc.'!D10</f>
        <v>7.4</v>
      </c>
      <c r="E10" s="238">
        <f>'Eff Conc.'!E10</f>
        <v>15.4</v>
      </c>
      <c r="F10" s="275">
        <f>IF(OR('Eff Conc.'!F10=0,'Eff Conc.'!F10=""), " ", 'Eff Conc.'!$D10*'Eff Conc.'!F10*3.78)</f>
        <v>736.50275999999985</v>
      </c>
      <c r="G10" s="275">
        <f>IF(OR('Eff Conc.'!G10=0,'Eff Conc.'!G10=""), " ", 'Eff Conc.'!$D10*'Eff Conc.'!G10*3.78)</f>
        <v>736.50275999999985</v>
      </c>
      <c r="H10" s="275">
        <f>IF('Eff Conc.'!H10="", " ", 'Eff Conc.'!$D10*'Eff Conc.'!H10*3.78)</f>
        <v>671.32800000000009</v>
      </c>
      <c r="I10" s="275">
        <f>IF('Eff Conc.'!I10="", " ", 'Eff Conc.'!$D10*'Eff Conc.'!I10*3.78)</f>
        <v>671.32800000000009</v>
      </c>
      <c r="J10" s="275">
        <f>IF('Eff Conc.'!J10="", " ", 'Eff Conc.'!$D10*'Eff Conc.'!J10*3.78)</f>
        <v>61.538400000000003</v>
      </c>
      <c r="K10" s="275">
        <f>IF('Eff Conc.'!K10="", " ", 'Eff Conc.'!$D10*'Eff Conc.'!K10*3.78)</f>
        <v>3.6363600000000003</v>
      </c>
      <c r="L10" s="275">
        <f>IF('Eff Conc.'!L10="", " ", 'Eff Conc.'!$D10*'Eff Conc.'!L10*3.78)</f>
        <v>615.38400000000001</v>
      </c>
      <c r="M10" s="275" t="str">
        <f>IF('Eff Conc.'!M10="", " ", 'Eff Conc.'!$D10*'Eff Conc.'!M10*3.78)</f>
        <v xml:space="preserve"> </v>
      </c>
      <c r="N10" s="275">
        <f>IF('Eff Conc.'!N10="", " ", 'Eff Conc.'!$D10*'Eff Conc.'!N10*3.78)</f>
        <v>67.132800000000003</v>
      </c>
      <c r="O10" s="275">
        <f>IF('Eff Conc.'!O10="", " ", 'Eff Conc.'!$D10*'Eff Conc.'!O10*3.78)</f>
        <v>61.538400000000003</v>
      </c>
      <c r="P10" s="275">
        <f>IF('Eff Conc.'!P10="", " ", 'Eff Conc.'!$E10*'Eff Conc.'!P10*3.78)</f>
        <v>104.7816</v>
      </c>
      <c r="Q10" s="293">
        <f>IF('Eff Conc.'!U10="", " ", 'Eff Conc.'!$D10*'Eff Conc.'!U10*3.78)</f>
        <v>346.8528</v>
      </c>
    </row>
    <row r="11" spans="1:17" x14ac:dyDescent="0.25">
      <c r="A11" s="292" t="str">
        <f>'Eff Conc.'!A11</f>
        <v>Q3 2012</v>
      </c>
      <c r="B11" s="88">
        <f>'Eff Conc.'!B11</f>
        <v>41165</v>
      </c>
      <c r="C11" s="128" t="str">
        <f>'Eff Conc.'!C11</f>
        <v>N</v>
      </c>
      <c r="D11" s="238">
        <f>'Eff Conc.'!D11</f>
        <v>7.24</v>
      </c>
      <c r="E11" s="238">
        <f>'Eff Conc.'!E11</f>
        <v>15.9</v>
      </c>
      <c r="F11" s="275">
        <f>IF(OR('Eff Conc.'!F11=0,'Eff Conc.'!F11=""), " ", 'Eff Conc.'!$D11*'Eff Conc.'!F11*3.78)</f>
        <v>778.81577759999993</v>
      </c>
      <c r="G11" s="275">
        <f>IF(OR('Eff Conc.'!G11=0,'Eff Conc.'!G11=""), " ", 'Eff Conc.'!$D11*'Eff Conc.'!G11*3.78)</f>
        <v>751.44857759999991</v>
      </c>
      <c r="H11" s="275">
        <f>IF('Eff Conc.'!H11="", " ", 'Eff Conc.'!$D11*'Eff Conc.'!H11*3.78)</f>
        <v>738.9144</v>
      </c>
      <c r="I11" s="275">
        <f>IF('Eff Conc.'!I11="", " ", 'Eff Conc.'!$D11*'Eff Conc.'!I11*3.78)</f>
        <v>711.54719999999998</v>
      </c>
      <c r="J11" s="275">
        <f>IF('Eff Conc.'!J11="", " ", 'Eff Conc.'!$D11*'Eff Conc.'!J11*3.78)</f>
        <v>38.314079999999997</v>
      </c>
      <c r="K11" s="275">
        <f>IF('Eff Conc.'!K11="", " ", 'Eff Conc.'!$D11*'Eff Conc.'!K11*3.78)</f>
        <v>1.5872976000000001</v>
      </c>
      <c r="L11" s="275">
        <f>IF('Eff Conc.'!L11="", " ", 'Eff Conc.'!$D11*'Eff Conc.'!L11*3.78)</f>
        <v>684.18</v>
      </c>
      <c r="M11" s="275" t="str">
        <f>IF('Eff Conc.'!M11="", " ", 'Eff Conc.'!$D11*'Eff Conc.'!M11*3.78)</f>
        <v xml:space="preserve"> </v>
      </c>
      <c r="N11" s="275">
        <f>IF('Eff Conc.'!N11="", " ", 'Eff Conc.'!$D11*'Eff Conc.'!N11*3.78)</f>
        <v>79.364879999999985</v>
      </c>
      <c r="O11" s="275">
        <f>IF('Eff Conc.'!O11="", " ", 'Eff Conc.'!$D11*'Eff Conc.'!O11*3.78)</f>
        <v>73.891440000000003</v>
      </c>
      <c r="P11" s="275">
        <f>IF('Eff Conc.'!P11="", " ", 'Eff Conc.'!$E11*'Eff Conc.'!P11*3.78)</f>
        <v>144.24479999999997</v>
      </c>
      <c r="Q11" s="293">
        <f>IF('Eff Conc.'!U11="", " ", 'Eff Conc.'!$D11*'Eff Conc.'!U11*3.78)</f>
        <v>421.45488</v>
      </c>
    </row>
    <row r="12" spans="1:17" s="17" customFormat="1" x14ac:dyDescent="0.25">
      <c r="A12" s="292" t="str">
        <f>'Eff Conc.'!A12</f>
        <v>Q3 2012</v>
      </c>
      <c r="B12" s="88">
        <f>'Eff Conc.'!B12</f>
        <v>41180</v>
      </c>
      <c r="C12" s="128" t="str">
        <f>'Eff Conc.'!C12</f>
        <v>N</v>
      </c>
      <c r="D12" s="238">
        <f>'Eff Conc.'!D12</f>
        <v>7.54</v>
      </c>
      <c r="E12" s="238">
        <f>'Eff Conc.'!E12</f>
        <v>16.600000000000001</v>
      </c>
      <c r="F12" s="275">
        <f>IF(OR('Eff Conc.'!F12=0,'Eff Conc.'!F12=""), " ", 'Eff Conc.'!$D12*'Eff Conc.'!F12*3.78)</f>
        <v>681.46369199999992</v>
      </c>
      <c r="G12" s="275">
        <f>IF(OR('Eff Conc.'!G12=0,'Eff Conc.'!G12=""), " ", 'Eff Conc.'!$D12*'Eff Conc.'!G12*3.78)</f>
        <v>652.962492</v>
      </c>
      <c r="H12" s="275">
        <f>IF('Eff Conc.'!H12="", " ", 'Eff Conc.'!$D12*'Eff Conc.'!H12*3.78)</f>
        <v>627.02639999999997</v>
      </c>
      <c r="I12" s="275">
        <f>IF('Eff Conc.'!I12="", " ", 'Eff Conc.'!$D12*'Eff Conc.'!I12*3.78)</f>
        <v>598.52519999999993</v>
      </c>
      <c r="J12" s="275">
        <f>IF('Eff Conc.'!J12="", " ", 'Eff Conc.'!$D12*'Eff Conc.'!J12*3.78)</f>
        <v>51.302160000000001</v>
      </c>
      <c r="K12" s="275">
        <f>IF('Eff Conc.'!K12="", " ", 'Eff Conc.'!$D12*'Eff Conc.'!K12*3.78)</f>
        <v>3.135132</v>
      </c>
      <c r="L12" s="275">
        <f>IF('Eff Conc.'!L12="", " ", 'Eff Conc.'!$D12*'Eff Conc.'!L12*3.78)</f>
        <v>570.024</v>
      </c>
      <c r="M12" s="275" t="str">
        <f>IF('Eff Conc.'!M12="", " ", 'Eff Conc.'!$D12*'Eff Conc.'!M12*3.78)</f>
        <v xml:space="preserve"> </v>
      </c>
      <c r="N12" s="275">
        <f>IF('Eff Conc.'!N12="", " ", 'Eff Conc.'!$D12*'Eff Conc.'!N12*3.78)</f>
        <v>34.201439999999998</v>
      </c>
      <c r="O12" s="275">
        <f>IF('Eff Conc.'!O12="", " ", 'Eff Conc.'!$D12*'Eff Conc.'!O12*3.78)</f>
        <v>27.646163999999999</v>
      </c>
      <c r="P12" s="275">
        <f>IF('Eff Conc.'!P12="", " ", 'Eff Conc.'!$E12*'Eff Conc.'!P12*3.78)</f>
        <v>53.335799999999999</v>
      </c>
      <c r="Q12" s="293">
        <f>IF('Eff Conc.'!U12="", " ", 'Eff Conc.'!$D12*'Eff Conc.'!U12*3.78)</f>
        <v>558.6235200000001</v>
      </c>
    </row>
    <row r="13" spans="1:17" x14ac:dyDescent="0.25">
      <c r="A13" s="292" t="str">
        <f>'Eff Conc.'!A13</f>
        <v>Q4 2012</v>
      </c>
      <c r="B13" s="88">
        <f>'Eff Conc.'!B13</f>
        <v>41192</v>
      </c>
      <c r="C13" s="128" t="str">
        <f>'Eff Conc.'!C13</f>
        <v>N</v>
      </c>
      <c r="D13" s="238">
        <f>'Eff Conc.'!D13</f>
        <v>8.43</v>
      </c>
      <c r="E13" s="238">
        <f>'Eff Conc.'!E13</f>
        <v>13.34</v>
      </c>
      <c r="F13" s="275">
        <f>IF(OR('Eff Conc.'!F13=0,'Eff Conc.'!F13=""), " ", 'Eff Conc.'!$D13*'Eff Conc.'!F13*3.78)</f>
        <v>979.92478079999989</v>
      </c>
      <c r="G13" s="275">
        <f>IF(OR('Eff Conc.'!G13=0,'Eff Conc.'!G13=""), " ", 'Eff Conc.'!$D13*'Eff Conc.'!G13*3.78)</f>
        <v>916.19398079999996</v>
      </c>
      <c r="H13" s="275">
        <f>IF('Eff Conc.'!H13="", " ", 'Eff Conc.'!$D13*'Eff Conc.'!H13*3.78)</f>
        <v>796.63499999999999</v>
      </c>
      <c r="I13" s="275">
        <f>IF('Eff Conc.'!I13="", " ", 'Eff Conc.'!$D13*'Eff Conc.'!I13*3.78)</f>
        <v>732.90419999999995</v>
      </c>
      <c r="J13" s="275">
        <f>IF('Eff Conc.'!J13="", " ", 'Eff Conc.'!$D13*'Eff Conc.'!J13*3.78)</f>
        <v>181.63278</v>
      </c>
      <c r="K13" s="275">
        <f>IF('Eff Conc.'!K13="", " ", 'Eff Conc.'!$D13*'Eff Conc.'!K13*3.78)</f>
        <v>1.6570007999999998</v>
      </c>
      <c r="L13" s="275">
        <f>IF('Eff Conc.'!L13="", " ", 'Eff Conc.'!$D13*'Eff Conc.'!L13*3.78)</f>
        <v>732.90419999999995</v>
      </c>
      <c r="M13" s="275" t="str">
        <f>IF('Eff Conc.'!M13="", " ", 'Eff Conc.'!$D13*'Eff Conc.'!M13*3.78)</f>
        <v xml:space="preserve"> </v>
      </c>
      <c r="N13" s="275">
        <f>IF('Eff Conc.'!N13="", " ", 'Eff Conc.'!$D13*'Eff Conc.'!N13*3.78)</f>
        <v>57.357719999999993</v>
      </c>
      <c r="O13" s="275">
        <f>IF('Eff Conc.'!O13="", " ", 'Eff Conc.'!$D13*'Eff Conc.'!O13*3.78)</f>
        <v>50.984639999999999</v>
      </c>
      <c r="P13" s="275">
        <f>IF('Eff Conc.'!P13="", " ", 'Eff Conc.'!$E13*'Eff Conc.'!P13*3.78)</f>
        <v>75.637799999999984</v>
      </c>
      <c r="Q13" s="293">
        <f>IF('Eff Conc.'!U13="", " ", 'Eff Conc.'!$D13*'Eff Conc.'!U13*3.78)</f>
        <v>669.17340000000002</v>
      </c>
    </row>
    <row r="14" spans="1:17" x14ac:dyDescent="0.25">
      <c r="A14" s="292" t="str">
        <f>'Eff Conc.'!A14</f>
        <v>Q4 2012</v>
      </c>
      <c r="B14" s="88">
        <f>'Eff Conc.'!B14</f>
        <v>41207</v>
      </c>
      <c r="C14" s="128" t="str">
        <f>'Eff Conc.'!C14</f>
        <v>y</v>
      </c>
      <c r="D14" s="238">
        <f>'Eff Conc.'!D14</f>
        <v>9.27</v>
      </c>
      <c r="E14" s="238">
        <f>'Eff Conc.'!E14</f>
        <v>16.3</v>
      </c>
      <c r="F14" s="275">
        <f>IF(OR('Eff Conc.'!F14=0,'Eff Conc.'!F14=""), " ", 'Eff Conc.'!$D14*'Eff Conc.'!F14*3.78)</f>
        <v>849.06877859999986</v>
      </c>
      <c r="G14" s="275">
        <f>IF(OR('Eff Conc.'!G14=0,'Eff Conc.'!G14=""), " ", 'Eff Conc.'!$D14*'Eff Conc.'!G14*3.78)</f>
        <v>814.02817859999982</v>
      </c>
      <c r="H14" s="275">
        <f>IF('Eff Conc.'!H14="", " ", 'Eff Conc.'!$D14*'Eff Conc.'!H14*3.78)</f>
        <v>700.8119999999999</v>
      </c>
      <c r="I14" s="275">
        <f>IF('Eff Conc.'!I14="", " ", 'Eff Conc.'!$D14*'Eff Conc.'!I14*3.78)</f>
        <v>665.77139999999997</v>
      </c>
      <c r="J14" s="275">
        <f>IF('Eff Conc.'!J14="", " ", 'Eff Conc.'!$D14*'Eff Conc.'!J14*3.78)</f>
        <v>147.17051999999998</v>
      </c>
      <c r="K14" s="275">
        <f>IF('Eff Conc.'!K14="", " ", 'Eff Conc.'!$D14*'Eff Conc.'!K14*3.78)</f>
        <v>1.0862585999999999</v>
      </c>
      <c r="L14" s="275">
        <f>IF('Eff Conc.'!L14="", " ", 'Eff Conc.'!$D14*'Eff Conc.'!L14*3.78)</f>
        <v>630.73079999999993</v>
      </c>
      <c r="M14" s="275" t="str">
        <f>IF('Eff Conc.'!M14="", " ", 'Eff Conc.'!$D14*'Eff Conc.'!M14*3.78)</f>
        <v xml:space="preserve"> </v>
      </c>
      <c r="N14" s="275">
        <f>IF('Eff Conc.'!N14="", " ", 'Eff Conc.'!$D14*'Eff Conc.'!N14*3.78)</f>
        <v>73.585259999999991</v>
      </c>
      <c r="O14" s="275">
        <f>IF('Eff Conc.'!O14="", " ", 'Eff Conc.'!$D14*'Eff Conc.'!O14*3.78)</f>
        <v>66.57714</v>
      </c>
      <c r="P14" s="275">
        <f>IF('Eff Conc.'!P14="", " ", 'Eff Conc.'!$E14*'Eff Conc.'!P14*3.78)</f>
        <v>117.06659999999999</v>
      </c>
      <c r="Q14" s="293">
        <f>IF('Eff Conc.'!U14="", " ", 'Eff Conc.'!$D14*'Eff Conc.'!U14*3.78)</f>
        <v>455.52779999999996</v>
      </c>
    </row>
    <row r="15" spans="1:17" ht="15" customHeight="1" x14ac:dyDescent="0.25">
      <c r="A15" s="292" t="str">
        <f>'Eff Conc.'!A15</f>
        <v>Q4 2012</v>
      </c>
      <c r="B15" s="88">
        <f>'Eff Conc.'!B15</f>
        <v>41220</v>
      </c>
      <c r="C15" s="128" t="str">
        <f>'Eff Conc.'!C15</f>
        <v>N</v>
      </c>
      <c r="D15" s="238">
        <f>'Eff Conc.'!D15</f>
        <v>7.25</v>
      </c>
      <c r="E15" s="238">
        <f>'Eff Conc.'!E15</f>
        <v>12.08</v>
      </c>
      <c r="F15" s="275">
        <f>IF(OR('Eff Conc.'!F15=0,'Eff Conc.'!F15=""), " ", 'Eff Conc.'!$D15*'Eff Conc.'!F15*3.78)</f>
        <v>914.77889999999979</v>
      </c>
      <c r="G15" s="275">
        <f>IF(OR('Eff Conc.'!G15=0,'Eff Conc.'!G15=""), " ", 'Eff Conc.'!$D15*'Eff Conc.'!G15*3.78)</f>
        <v>887.37389999999982</v>
      </c>
      <c r="H15" s="275">
        <f>IF('Eff Conc.'!H15="", " ", 'Eff Conc.'!$D15*'Eff Conc.'!H15*3.78)</f>
        <v>876.95999999999992</v>
      </c>
      <c r="I15" s="275">
        <f>IF('Eff Conc.'!I15="", " ", 'Eff Conc.'!$D15*'Eff Conc.'!I15*3.78)</f>
        <v>849.55499999999995</v>
      </c>
      <c r="J15" s="275">
        <f>IF('Eff Conc.'!J15="", " ", 'Eff Conc.'!$D15*'Eff Conc.'!J15*3.78)</f>
        <v>35.6265</v>
      </c>
      <c r="K15" s="275">
        <f>IF('Eff Conc.'!K15="", " ", 'Eff Conc.'!$D15*'Eff Conc.'!K15*3.78)</f>
        <v>2.1923999999999997</v>
      </c>
      <c r="L15" s="275">
        <f>IF('Eff Conc.'!L15="", " ", 'Eff Conc.'!$D15*'Eff Conc.'!L15*3.78)</f>
        <v>794.745</v>
      </c>
      <c r="M15" s="275" t="str">
        <f>IF('Eff Conc.'!M15="", " ", 'Eff Conc.'!$D15*'Eff Conc.'!M15*3.78)</f>
        <v xml:space="preserve"> </v>
      </c>
      <c r="N15" s="275">
        <f>IF('Eff Conc.'!N15="", " ", 'Eff Conc.'!$D15*'Eff Conc.'!N15*3.78)</f>
        <v>57.5505</v>
      </c>
      <c r="O15" s="275">
        <f>IF('Eff Conc.'!O15="", " ", 'Eff Conc.'!$D15*'Eff Conc.'!O15*3.78)</f>
        <v>54.809999999999995</v>
      </c>
      <c r="P15" s="275">
        <f>IF('Eff Conc.'!P15="", " ", 'Eff Conc.'!$E15*'Eff Conc.'!P15*3.78)</f>
        <v>109.58975999999998</v>
      </c>
      <c r="Q15" s="293">
        <f>IF('Eff Conc.'!U15="", " ", 'Eff Conc.'!$D15*'Eff Conc.'!U15*3.78)</f>
        <v>1123.605</v>
      </c>
    </row>
    <row r="16" spans="1:17" x14ac:dyDescent="0.25">
      <c r="A16" s="292" t="str">
        <f>'Eff Conc.'!A16</f>
        <v>Q4 2012</v>
      </c>
      <c r="B16" s="88">
        <f>'Eff Conc.'!B16</f>
        <v>41242</v>
      </c>
      <c r="C16" s="128" t="str">
        <f>'Eff Conc.'!C16</f>
        <v>N</v>
      </c>
      <c r="D16" s="238">
        <f>'Eff Conc.'!D16</f>
        <v>11.29</v>
      </c>
      <c r="E16" s="238">
        <f>'Eff Conc.'!E16</f>
        <v>17.43</v>
      </c>
      <c r="F16" s="275">
        <f>IF(OR('Eff Conc.'!F16=0,'Eff Conc.'!F16=""), " ", 'Eff Conc.'!$D16*'Eff Conc.'!F16*3.78)</f>
        <v>1151.4038759999999</v>
      </c>
      <c r="G16" s="275">
        <f>IF(OR('Eff Conc.'!G16=0,'Eff Conc.'!G16=""), " ", 'Eff Conc.'!$D16*'Eff Conc.'!G16*3.78)</f>
        <v>1066.0514759999999</v>
      </c>
      <c r="H16" s="275">
        <f>IF('Eff Conc.'!H16="", " ", 'Eff Conc.'!$D16*'Eff Conc.'!H16*3.78)</f>
        <v>896.20019999999988</v>
      </c>
      <c r="I16" s="275">
        <f>IF('Eff Conc.'!I16="", " ", 'Eff Conc.'!$D16*'Eff Conc.'!I16*3.78)</f>
        <v>810.84779999999989</v>
      </c>
      <c r="J16" s="275">
        <f>IF('Eff Conc.'!J16="", " ", 'Eff Conc.'!$D16*'Eff Conc.'!J16*3.78)</f>
        <v>247.52195999999998</v>
      </c>
      <c r="K16" s="275">
        <f>IF('Eff Conc.'!K16="", " ", 'Eff Conc.'!$D16*'Eff Conc.'!K16*3.78)</f>
        <v>7.681715999999998</v>
      </c>
      <c r="L16" s="275">
        <f>IF('Eff Conc.'!L16="", " ", 'Eff Conc.'!$D16*'Eff Conc.'!L16*3.78)</f>
        <v>853.52399999999989</v>
      </c>
      <c r="M16" s="275" t="str">
        <f>IF('Eff Conc.'!M16="", " ", 'Eff Conc.'!$D16*'Eff Conc.'!M16*3.78)</f>
        <v xml:space="preserve"> </v>
      </c>
      <c r="N16" s="275">
        <f>IF('Eff Conc.'!N16="", " ", 'Eff Conc.'!$D16*'Eff Conc.'!N16*3.78)</f>
        <v>40.54238999999999</v>
      </c>
      <c r="O16" s="275">
        <f>IF('Eff Conc.'!O16="", " ", 'Eff Conc.'!$D16*'Eff Conc.'!O16*3.78)</f>
        <v>31.580387999999996</v>
      </c>
      <c r="P16" s="275">
        <f>IF('Eff Conc.'!P16="", " ", 'Eff Conc.'!$E16*'Eff Conc.'!P16*3.78)</f>
        <v>42.825509999999994</v>
      </c>
      <c r="Q16" s="293">
        <f>IF('Eff Conc.'!U16="", " ", 'Eff Conc.'!$D16*'Eff Conc.'!U16*3.78)</f>
        <v>554.79059999999993</v>
      </c>
    </row>
    <row r="17" spans="1:17" x14ac:dyDescent="0.25">
      <c r="A17" s="292" t="str">
        <f>'Eff Conc.'!A17</f>
        <v>Q4 2012</v>
      </c>
      <c r="B17" s="88">
        <f>'Eff Conc.'!B17</f>
        <v>41254</v>
      </c>
      <c r="C17" s="128" t="str">
        <f>'Eff Conc.'!C17</f>
        <v>N</v>
      </c>
      <c r="D17" s="238">
        <f>'Eff Conc.'!D17</f>
        <v>11.41</v>
      </c>
      <c r="E17" s="238">
        <f>'Eff Conc.'!E17</f>
        <v>16.600000000000001</v>
      </c>
      <c r="F17" s="275">
        <f>IF(OR('Eff Conc.'!F17=0,'Eff Conc.'!F17=""), " ", 'Eff Conc.'!$D17*'Eff Conc.'!F17*3.78)</f>
        <v>917.5864949999999</v>
      </c>
      <c r="G17" s="275">
        <f>IF(OR('Eff Conc.'!G17=0,'Eff Conc.'!G17=""), " ", 'Eff Conc.'!$D17*'Eff Conc.'!G17*3.78)</f>
        <v>874.45669499999997</v>
      </c>
      <c r="H17" s="275">
        <f>IF('Eff Conc.'!H17="", " ", 'Eff Conc.'!$D17*'Eff Conc.'!H17*3.78)</f>
        <v>690.07679999999993</v>
      </c>
      <c r="I17" s="275">
        <f>IF('Eff Conc.'!I17="", " ", 'Eff Conc.'!$D17*'Eff Conc.'!I17*3.78)</f>
        <v>646.947</v>
      </c>
      <c r="J17" s="275">
        <f>IF('Eff Conc.'!J17="", " ", 'Eff Conc.'!$D17*'Eff Conc.'!J17*3.78)</f>
        <v>224.27495999999999</v>
      </c>
      <c r="K17" s="275">
        <f>IF('Eff Conc.'!K17="", " ", 'Eff Conc.'!$D17*'Eff Conc.'!K17*3.78)</f>
        <v>3.2347349999999997</v>
      </c>
      <c r="L17" s="275">
        <f>IF('Eff Conc.'!L17="", " ", 'Eff Conc.'!$D17*'Eff Conc.'!L17*3.78)</f>
        <v>603.81719999999996</v>
      </c>
      <c r="M17" s="275" t="str">
        <f>IF('Eff Conc.'!M17="", " ", 'Eff Conc.'!$D17*'Eff Conc.'!M17*3.78)</f>
        <v xml:space="preserve"> </v>
      </c>
      <c r="N17" s="275">
        <f>IF('Eff Conc.'!N17="", " ", 'Eff Conc.'!$D17*'Eff Conc.'!N17*3.78)</f>
        <v>60.381719999999994</v>
      </c>
      <c r="O17" s="275">
        <f>IF('Eff Conc.'!O17="", " ", 'Eff Conc.'!$D17*'Eff Conc.'!O17*3.78)</f>
        <v>64.694699999999997</v>
      </c>
      <c r="P17" s="275">
        <f>IF('Eff Conc.'!P17="", " ", 'Eff Conc.'!$E17*'Eff Conc.'!P17*3.78)</f>
        <v>125.49600000000001</v>
      </c>
      <c r="Q17" s="293">
        <f>IF('Eff Conc.'!U17="", " ", 'Eff Conc.'!$D17*'Eff Conc.'!U17*3.78)</f>
        <v>474.42779999999999</v>
      </c>
    </row>
    <row r="18" spans="1:17" x14ac:dyDescent="0.25">
      <c r="A18" s="292" t="str">
        <f>'Eff Conc.'!A18</f>
        <v>Q4 2012</v>
      </c>
      <c r="B18" s="88">
        <f>'Eff Conc.'!B18</f>
        <v>41271</v>
      </c>
      <c r="C18" s="128" t="str">
        <f>'Eff Conc.'!C18</f>
        <v>y</v>
      </c>
      <c r="D18" s="238">
        <f>'Eff Conc.'!D18</f>
        <v>20.63</v>
      </c>
      <c r="E18" s="238">
        <f>'Eff Conc.'!E18</f>
        <v>28.13</v>
      </c>
      <c r="F18" s="275">
        <f>IF(OR('Eff Conc.'!F18=0,'Eff Conc.'!F18=""), " ", 'Eff Conc.'!$D18*'Eff Conc.'!F18*3.78)</f>
        <v>1250.5097303999999</v>
      </c>
      <c r="G18" s="275">
        <f>IF(OR('Eff Conc.'!G18=0,'Eff Conc.'!G18=""), " ", 'Eff Conc.'!$D18*'Eff Conc.'!G18*3.78)</f>
        <v>1180.3264703999998</v>
      </c>
      <c r="H18" s="275">
        <f>IF('Eff Conc.'!H18="", " ", 'Eff Conc.'!$D18*'Eff Conc.'!H18*3.78)</f>
        <v>483.48467999999997</v>
      </c>
      <c r="I18" s="275">
        <f>IF('Eff Conc.'!I18="", " ", 'Eff Conc.'!$D18*'Eff Conc.'!I18*3.78)</f>
        <v>413.30141999999989</v>
      </c>
      <c r="J18" s="275">
        <f>IF('Eff Conc.'!J18="", " ", 'Eff Conc.'!$D18*'Eff Conc.'!J18*3.78)</f>
        <v>764.21771999999999</v>
      </c>
      <c r="K18" s="275">
        <f>IF('Eff Conc.'!K18="", " ", 'Eff Conc.'!$D18*'Eff Conc.'!K18*3.78)</f>
        <v>2.8073303999999997</v>
      </c>
      <c r="L18" s="275">
        <f>IF('Eff Conc.'!L18="", " ", 'Eff Conc.'!$D18*'Eff Conc.'!L18*3.78)</f>
        <v>335.32001999999994</v>
      </c>
      <c r="M18" s="275" t="str">
        <f>IF('Eff Conc.'!M18="", " ", 'Eff Conc.'!$D18*'Eff Conc.'!M18*3.78)</f>
        <v xml:space="preserve"> </v>
      </c>
      <c r="N18" s="275">
        <f>IF('Eff Conc.'!N18="", " ", 'Eff Conc.'!$D18*'Eff Conc.'!N18*3.78)</f>
        <v>124.77024</v>
      </c>
      <c r="O18" s="275">
        <f>IF('Eff Conc.'!O18="", " ", 'Eff Conc.'!$D18*'Eff Conc.'!O18*3.78)</f>
        <v>109.17395999999998</v>
      </c>
      <c r="P18" s="275">
        <f>IF('Eff Conc.'!P18="", " ", 'Eff Conc.'!$E18*'Eff Conc.'!P18*3.78)</f>
        <v>116.96454</v>
      </c>
      <c r="Q18" s="293">
        <f>IF('Eff Conc.'!U18="", " ", 'Eff Conc.'!$D18*'Eff Conc.'!U18*3.78)</f>
        <v>857.79539999999986</v>
      </c>
    </row>
    <row r="19" spans="1:17" x14ac:dyDescent="0.25">
      <c r="A19" s="292" t="str">
        <f>'Eff Conc.'!A19</f>
        <v>Q1 2013</v>
      </c>
      <c r="B19" s="88">
        <f>'Eff Conc.'!B19</f>
        <v>41284</v>
      </c>
      <c r="C19" s="128" t="str">
        <f>'Eff Conc.'!C19</f>
        <v>N</v>
      </c>
      <c r="D19" s="238">
        <f>'Eff Conc.'!D19</f>
        <v>10.96</v>
      </c>
      <c r="E19" s="238">
        <f>'Eff Conc.'!E19</f>
        <v>16.829999999999998</v>
      </c>
      <c r="F19" s="275">
        <f>IF(OR('Eff Conc.'!F19=0,'Eff Conc.'!F19=""), " ", 'Eff Conc.'!$D19*'Eff Conc.'!F19*3.78)</f>
        <v>965.99532959999999</v>
      </c>
      <c r="G19" s="275">
        <f>IF(OR('Eff Conc.'!G19=0,'Eff Conc.'!G19=""), " ", 'Eff Conc.'!$D19*'Eff Conc.'!G19*3.78)</f>
        <v>883.13772960000006</v>
      </c>
      <c r="H19" s="275">
        <f>IF('Eff Conc.'!H19="", " ", 'Eff Conc.'!$D19*'Eff Conc.'!H19*3.78)</f>
        <v>704.28960000000006</v>
      </c>
      <c r="I19" s="275">
        <f>IF('Eff Conc.'!I19="", " ", 'Eff Conc.'!$D19*'Eff Conc.'!I19*3.78)</f>
        <v>621.43200000000002</v>
      </c>
      <c r="J19" s="275">
        <f>IF('Eff Conc.'!J19="", " ", 'Eff Conc.'!$D19*'Eff Conc.'!J19*3.78)</f>
        <v>261.00144</v>
      </c>
      <c r="K19" s="275">
        <f>IF('Eff Conc.'!K19="", " ", 'Eff Conc.'!$D19*'Eff Conc.'!K19*3.78)</f>
        <v>0.70428960000000007</v>
      </c>
      <c r="L19" s="275">
        <f>IF('Eff Conc.'!L19="", " ", 'Eff Conc.'!$D19*'Eff Conc.'!L19*3.78)</f>
        <v>538.57440000000008</v>
      </c>
      <c r="M19" s="275" t="str">
        <f>IF('Eff Conc.'!M19="", " ", 'Eff Conc.'!$D19*'Eff Conc.'!M19*3.78)</f>
        <v xml:space="preserve"> </v>
      </c>
      <c r="N19" s="275">
        <f>IF('Eff Conc.'!N19="", " ", 'Eff Conc.'!$D19*'Eff Conc.'!N19*3.78)</f>
        <v>74.571840000000009</v>
      </c>
      <c r="O19" s="275">
        <f>IF('Eff Conc.'!O19="", " ", 'Eff Conc.'!$D19*'Eff Conc.'!O19*3.78)</f>
        <v>23.200128000000003</v>
      </c>
      <c r="P19" s="275">
        <f>IF('Eff Conc.'!P19="", " ", 'Eff Conc.'!$E19*'Eff Conc.'!P19*3.78)</f>
        <v>63.617399999999989</v>
      </c>
      <c r="Q19" s="293">
        <f>IF('Eff Conc.'!U19="", " ", 'Eff Conc.'!$D19*'Eff Conc.'!U19*3.78)</f>
        <v>1077.1488000000002</v>
      </c>
    </row>
    <row r="20" spans="1:17" x14ac:dyDescent="0.25">
      <c r="A20" s="292" t="str">
        <f>'Eff Conc.'!A20</f>
        <v>Q1 2013</v>
      </c>
      <c r="B20" s="88">
        <f>'Eff Conc.'!B20</f>
        <v>41304</v>
      </c>
      <c r="C20" s="128" t="str">
        <f>'Eff Conc.'!C20</f>
        <v>N</v>
      </c>
      <c r="D20" s="238">
        <f>'Eff Conc.'!D20</f>
        <v>8.1300000000000008</v>
      </c>
      <c r="E20" s="238">
        <f>'Eff Conc.'!E20</f>
        <v>13.56</v>
      </c>
      <c r="F20" s="275">
        <f>IF(OR('Eff Conc.'!F20=0,'Eff Conc.'!F20=""), " ", 'Eff Conc.'!$D20*'Eff Conc.'!F20*3.78)</f>
        <v>839.76623640000003</v>
      </c>
      <c r="G20" s="275">
        <f>IF(OR('Eff Conc.'!G20=0,'Eff Conc.'!G20=""), " ", 'Eff Conc.'!$D20*'Eff Conc.'!G20*3.78)</f>
        <v>839.76623640000003</v>
      </c>
      <c r="H20" s="275">
        <f>IF('Eff Conc.'!H20="", " ", 'Eff Conc.'!$D20*'Eff Conc.'!H20*3.78)</f>
        <v>737.55359999999996</v>
      </c>
      <c r="I20" s="275">
        <f>IF('Eff Conc.'!I20="", " ", 'Eff Conc.'!$D20*'Eff Conc.'!I20*3.78)</f>
        <v>737.55359999999996</v>
      </c>
      <c r="J20" s="275">
        <f>IF('Eff Conc.'!J20="", " ", 'Eff Conc.'!$D20*'Eff Conc.'!J20*3.78)</f>
        <v>101.41361999999999</v>
      </c>
      <c r="K20" s="275">
        <f>IF('Eff Conc.'!K20="", " ", 'Eff Conc.'!$D20*'Eff Conc.'!K20*3.78)</f>
        <v>0.79901639999999996</v>
      </c>
      <c r="L20" s="275">
        <f>IF('Eff Conc.'!L20="", " ", 'Eff Conc.'!$D20*'Eff Conc.'!L20*3.78)</f>
        <v>676.09080000000006</v>
      </c>
      <c r="M20" s="275" t="str">
        <f>IF('Eff Conc.'!M20="", " ", 'Eff Conc.'!$D20*'Eff Conc.'!M20*3.78)</f>
        <v xml:space="preserve"> </v>
      </c>
      <c r="N20" s="275">
        <f>IF('Eff Conc.'!N20="", " ", 'Eff Conc.'!$D20*'Eff Conc.'!N20*3.78)</f>
        <v>52.243380000000002</v>
      </c>
      <c r="O20" s="275">
        <f>IF('Eff Conc.'!O20="", " ", 'Eff Conc.'!$D20*'Eff Conc.'!O20*3.78)</f>
        <v>49.170240000000007</v>
      </c>
      <c r="P20" s="275">
        <f>IF('Eff Conc.'!P20="", " ", 'Eff Conc.'!$E20*'Eff Conc.'!P20*3.78)</f>
        <v>71.759519999999995</v>
      </c>
      <c r="Q20" s="293">
        <f>IF('Eff Conc.'!U20="", " ", 'Eff Conc.'!$D20*'Eff Conc.'!U20*3.78)</f>
        <v>175.16898000000003</v>
      </c>
    </row>
    <row r="21" spans="1:17" ht="15" customHeight="1" x14ac:dyDescent="0.25">
      <c r="A21" s="292" t="str">
        <f>'Eff Conc.'!A21</f>
        <v>Q1 2013</v>
      </c>
      <c r="B21" s="88">
        <f>'Eff Conc.'!B21</f>
        <v>41319</v>
      </c>
      <c r="C21" s="128" t="str">
        <f>'Eff Conc.'!C21</f>
        <v>N</v>
      </c>
      <c r="D21" s="238">
        <f>'Eff Conc.'!D21</f>
        <v>8.24</v>
      </c>
      <c r="E21" s="238">
        <f>'Eff Conc.'!E21</f>
        <v>12.53</v>
      </c>
      <c r="F21" s="275">
        <f>IF(OR('Eff Conc.'!F21=0,'Eff Conc.'!F21=""), " ", 'Eff Conc.'!$D21*'Eff Conc.'!F21*3.78)</f>
        <v>788.6471039999999</v>
      </c>
      <c r="G21" s="275">
        <f>IF(OR('Eff Conc.'!G21=0,'Eff Conc.'!G21=""), " ", 'Eff Conc.'!$D21*'Eff Conc.'!G21*3.78)</f>
        <v>757.49990400000002</v>
      </c>
      <c r="H21" s="275">
        <f>IF('Eff Conc.'!H21="", " ", 'Eff Conc.'!$D21*'Eff Conc.'!H21*3.78)</f>
        <v>654.09119999999996</v>
      </c>
      <c r="I21" s="275">
        <f>IF('Eff Conc.'!I21="", " ", 'Eff Conc.'!$D21*'Eff Conc.'!I21*3.78)</f>
        <v>622.94399999999996</v>
      </c>
      <c r="J21" s="275">
        <f>IF('Eff Conc.'!J21="", " ", 'Eff Conc.'!$D21*'Eff Conc.'!J21*3.78)</f>
        <v>133.93296000000001</v>
      </c>
      <c r="K21" s="275">
        <f>IF('Eff Conc.'!K21="", " ", 'Eff Conc.'!$D21*'Eff Conc.'!K21*3.78)</f>
        <v>0.62294399999999994</v>
      </c>
      <c r="L21" s="275">
        <f>IF('Eff Conc.'!L21="", " ", 'Eff Conc.'!$D21*'Eff Conc.'!L21*3.78)</f>
        <v>591.79679999999996</v>
      </c>
      <c r="M21" s="275" t="str">
        <f>IF('Eff Conc.'!M21="", " ", 'Eff Conc.'!$D21*'Eff Conc.'!M21*3.78)</f>
        <v xml:space="preserve"> </v>
      </c>
      <c r="N21" s="275">
        <f>IF('Eff Conc.'!N21="", " ", 'Eff Conc.'!$D21*'Eff Conc.'!N21*3.78)</f>
        <v>49.835520000000002</v>
      </c>
      <c r="O21" s="275">
        <f>IF('Eff Conc.'!O21="", " ", 'Eff Conc.'!$D21*'Eff Conc.'!O21*3.78)</f>
        <v>43.606079999999999</v>
      </c>
      <c r="P21" s="275">
        <f>IF('Eff Conc.'!P21="", " ", 'Eff Conc.'!$E21*'Eff Conc.'!P21*3.78)</f>
        <v>61.572420000000001</v>
      </c>
      <c r="Q21" s="293">
        <f>IF('Eff Conc.'!U21="", " ", 'Eff Conc.'!$D21*'Eff Conc.'!U21*3.78)</f>
        <v>336.38976000000002</v>
      </c>
    </row>
    <row r="22" spans="1:17" x14ac:dyDescent="0.25">
      <c r="A22" s="292" t="str">
        <f>'Eff Conc.'!A22</f>
        <v>Q1 2013</v>
      </c>
      <c r="B22" s="88">
        <f>'Eff Conc.'!B22</f>
        <v>41325</v>
      </c>
      <c r="C22" s="128" t="str">
        <f>'Eff Conc.'!C22</f>
        <v>y</v>
      </c>
      <c r="D22" s="238">
        <f>'Eff Conc.'!D22</f>
        <v>10.17</v>
      </c>
      <c r="E22" s="238">
        <f>'Eff Conc.'!E22</f>
        <v>24.57</v>
      </c>
      <c r="F22" s="275">
        <f>IF(OR('Eff Conc.'!F22=0,'Eff Conc.'!F22=""), " ", 'Eff Conc.'!$D22*'Eff Conc.'!F22*3.78)</f>
        <v>1015.3459511999998</v>
      </c>
      <c r="G22" s="275">
        <f>IF(OR('Eff Conc.'!G22=0,'Eff Conc.'!G22=""), " ", 'Eff Conc.'!$D22*'Eff Conc.'!G22*3.78)</f>
        <v>1015.3459511999998</v>
      </c>
      <c r="H22" s="275">
        <f>IF('Eff Conc.'!H22="", " ", 'Eff Conc.'!$D22*'Eff Conc.'!H22*3.78)</f>
        <v>807.29459999999995</v>
      </c>
      <c r="I22" s="275">
        <f>IF('Eff Conc.'!I22="", " ", 'Eff Conc.'!$D22*'Eff Conc.'!I22*3.78)</f>
        <v>807.29459999999995</v>
      </c>
      <c r="J22" s="275">
        <f>IF('Eff Conc.'!J22="", " ", 'Eff Conc.'!$D22*'Eff Conc.'!J22*3.78)</f>
        <v>207.59004000000002</v>
      </c>
      <c r="K22" s="275">
        <f>IF('Eff Conc.'!K22="", " ", 'Eff Conc.'!$D22*'Eff Conc.'!K22*3.78)</f>
        <v>0.46131119999999998</v>
      </c>
      <c r="L22" s="275">
        <f>IF('Eff Conc.'!L22="", " ", 'Eff Conc.'!$D22*'Eff Conc.'!L22*3.78)</f>
        <v>768.85199999999998</v>
      </c>
      <c r="M22" s="275" t="str">
        <f>IF('Eff Conc.'!M22="", " ", 'Eff Conc.'!$D22*'Eff Conc.'!M22*3.78)</f>
        <v xml:space="preserve"> </v>
      </c>
      <c r="N22" s="275">
        <f>IF('Eff Conc.'!N22="", " ", 'Eff Conc.'!$D22*'Eff Conc.'!N22*3.78)</f>
        <v>76.885199999999998</v>
      </c>
      <c r="O22" s="275">
        <f>IF('Eff Conc.'!O22="", " ", 'Eff Conc.'!$D22*'Eff Conc.'!O22*3.78)</f>
        <v>65.352419999999995</v>
      </c>
      <c r="P22" s="275">
        <f>IF('Eff Conc.'!P22="", " ", 'Eff Conc.'!$E22*'Eff Conc.'!P22*3.78)</f>
        <v>167.17427999999998</v>
      </c>
      <c r="Q22" s="293">
        <f>IF('Eff Conc.'!U22="", " ", 'Eff Conc.'!$D22*'Eff Conc.'!U22*3.78)</f>
        <v>561.26195999999993</v>
      </c>
    </row>
    <row r="23" spans="1:17" x14ac:dyDescent="0.25">
      <c r="A23" s="292" t="str">
        <f>'Eff Conc.'!A23</f>
        <v>Q1 2013</v>
      </c>
      <c r="B23" s="88">
        <f>'Eff Conc.'!B23</f>
        <v>41331</v>
      </c>
      <c r="C23" s="128" t="str">
        <f>'Eff Conc.'!C23</f>
        <v>N</v>
      </c>
      <c r="D23" s="238">
        <f>'Eff Conc.'!D23</f>
        <v>8.0299999999999994</v>
      </c>
      <c r="E23" s="238">
        <f>'Eff Conc.'!E23</f>
        <v>12.83</v>
      </c>
      <c r="F23" s="275">
        <f>IF(OR('Eff Conc.'!F23=0,'Eff Conc.'!F23=""), " ", 'Eff Conc.'!$D23*'Eff Conc.'!F23*3.78)</f>
        <v>894.27187079999987</v>
      </c>
      <c r="G23" s="275">
        <f>IF(OR('Eff Conc.'!G23=0,'Eff Conc.'!G23=""), " ", 'Eff Conc.'!$D23*'Eff Conc.'!G23*3.78)</f>
        <v>894.27187079999987</v>
      </c>
      <c r="H23" s="275">
        <f>IF('Eff Conc.'!H23="", " ", 'Eff Conc.'!$D23*'Eff Conc.'!H23*3.78)</f>
        <v>728.48159999999984</v>
      </c>
      <c r="I23" s="275">
        <f>IF('Eff Conc.'!I23="", " ", 'Eff Conc.'!$D23*'Eff Conc.'!I23*3.78)</f>
        <v>728.48159999999984</v>
      </c>
      <c r="J23" s="275">
        <f>IF('Eff Conc.'!J23="", " ", 'Eff Conc.'!$D23*'Eff Conc.'!J23*3.78)</f>
        <v>163.90835999999999</v>
      </c>
      <c r="K23" s="275">
        <f>IF('Eff Conc.'!K23="", " ", 'Eff Conc.'!$D23*'Eff Conc.'!K23*3.78)</f>
        <v>1.8819107999999998</v>
      </c>
      <c r="L23" s="275">
        <f>IF('Eff Conc.'!L23="", " ", 'Eff Conc.'!$D23*'Eff Conc.'!L23*3.78)</f>
        <v>698.12819999999999</v>
      </c>
      <c r="M23" s="275" t="str">
        <f>IF('Eff Conc.'!M23="", " ", 'Eff Conc.'!$D23*'Eff Conc.'!M23*3.78)</f>
        <v xml:space="preserve"> </v>
      </c>
      <c r="N23" s="275">
        <f>IF('Eff Conc.'!N23="", " ", 'Eff Conc.'!$D23*'Eff Conc.'!N23*3.78)</f>
        <v>45.53009999999999</v>
      </c>
      <c r="O23" s="275">
        <f>IF('Eff Conc.'!O23="", " ", 'Eff Conc.'!$D23*'Eff Conc.'!O23*3.78)</f>
        <v>42.494759999999992</v>
      </c>
      <c r="P23" s="275">
        <f>IF('Eff Conc.'!P23="", " ", 'Eff Conc.'!$E23*'Eff Conc.'!P23*3.78)</f>
        <v>58.196879999999993</v>
      </c>
      <c r="Q23" s="293">
        <f>IF('Eff Conc.'!U23="", " ", 'Eff Conc.'!$D23*'Eff Conc.'!U23*3.78)</f>
        <v>248.89787999999996</v>
      </c>
    </row>
    <row r="24" spans="1:17" x14ac:dyDescent="0.25">
      <c r="A24" s="292" t="str">
        <f>'Eff Conc.'!A24</f>
        <v>Q1 2013</v>
      </c>
      <c r="B24" s="88">
        <f>'Eff Conc.'!B24</f>
        <v>41347</v>
      </c>
      <c r="C24" s="128" t="str">
        <f>'Eff Conc.'!C24</f>
        <v>N</v>
      </c>
      <c r="D24" s="238">
        <f>'Eff Conc.'!D24</f>
        <v>8</v>
      </c>
      <c r="E24" s="238">
        <f>'Eff Conc.'!E24</f>
        <v>12.84</v>
      </c>
      <c r="F24" s="275">
        <f>IF(OR('Eff Conc.'!F24=0,'Eff Conc.'!F24=""), " ", 'Eff Conc.'!$D24*'Eff Conc.'!F24*3.78)</f>
        <v>836.01504</v>
      </c>
      <c r="G24" s="275">
        <f>IF(OR('Eff Conc.'!G24=0,'Eff Conc.'!G24=""), " ", 'Eff Conc.'!$D24*'Eff Conc.'!G24*3.78)</f>
        <v>836.01504</v>
      </c>
      <c r="H24" s="275">
        <f>IF('Eff Conc.'!H24="", " ", 'Eff Conc.'!$D24*'Eff Conc.'!H24*3.78)</f>
        <v>665.28</v>
      </c>
      <c r="I24" s="275">
        <f>IF('Eff Conc.'!I24="", " ", 'Eff Conc.'!$D24*'Eff Conc.'!I24*3.78)</f>
        <v>665.28</v>
      </c>
      <c r="J24" s="275">
        <f>IF('Eff Conc.'!J24="", " ", 'Eff Conc.'!$D24*'Eff Conc.'!J24*3.78)</f>
        <v>169.34399999999999</v>
      </c>
      <c r="K24" s="275">
        <f>IF('Eff Conc.'!K24="", " ", 'Eff Conc.'!$D24*'Eff Conc.'!K24*3.78)</f>
        <v>1.3910399999999998</v>
      </c>
      <c r="L24" s="275">
        <f>IF('Eff Conc.'!L24="", " ", 'Eff Conc.'!$D24*'Eff Conc.'!L24*3.78)</f>
        <v>635.04</v>
      </c>
      <c r="M24" s="275" t="str">
        <f>IF('Eff Conc.'!M24="", " ", 'Eff Conc.'!$D24*'Eff Conc.'!M24*3.78)</f>
        <v xml:space="preserve"> </v>
      </c>
      <c r="N24" s="275">
        <f>IF('Eff Conc.'!N24="", " ", 'Eff Conc.'!$D24*'Eff Conc.'!N24*3.78)</f>
        <v>57.455999999999996</v>
      </c>
      <c r="O24" s="275">
        <f>IF('Eff Conc.'!O24="", " ", 'Eff Conc.'!$D24*'Eff Conc.'!O24*3.78)</f>
        <v>48.384</v>
      </c>
      <c r="P24" s="275">
        <f>IF('Eff Conc.'!P24="", " ", 'Eff Conc.'!$E24*'Eff Conc.'!P24*3.78)</f>
        <v>67.949279999999987</v>
      </c>
      <c r="Q24" s="293">
        <f>IF('Eff Conc.'!U24="", " ", 'Eff Conc.'!$D24*'Eff Conc.'!U24*3.78)</f>
        <v>453.59999999999997</v>
      </c>
    </row>
    <row r="25" spans="1:17" x14ac:dyDescent="0.25">
      <c r="A25" s="292" t="str">
        <f>'Eff Conc.'!A25</f>
        <v>Q1 2013</v>
      </c>
      <c r="B25" s="88">
        <f>'Eff Conc.'!B25</f>
        <v>41354</v>
      </c>
      <c r="C25" s="128" t="str">
        <f>'Eff Conc.'!C25</f>
        <v>y</v>
      </c>
      <c r="D25" s="238">
        <f>'Eff Conc.'!D25</f>
        <v>8.1199999999999992</v>
      </c>
      <c r="E25" s="238">
        <f>'Eff Conc.'!E25</f>
        <v>11.64</v>
      </c>
      <c r="F25" s="275">
        <f>IF(OR('Eff Conc.'!F25=0,'Eff Conc.'!F25=""), " ", 'Eff Conc.'!$D25*'Eff Conc.'!F25*3.78)</f>
        <v>921.69811439999989</v>
      </c>
      <c r="G25" s="275">
        <f>IF(OR('Eff Conc.'!G25=0,'Eff Conc.'!G25=""), " ", 'Eff Conc.'!$D25*'Eff Conc.'!G25*3.78)</f>
        <v>891.00451439999995</v>
      </c>
      <c r="H25" s="275">
        <f>IF('Eff Conc.'!H25="", " ", 'Eff Conc.'!$D25*'Eff Conc.'!H25*3.78)</f>
        <v>798.03359999999986</v>
      </c>
      <c r="I25" s="275">
        <f>IF('Eff Conc.'!I25="", " ", 'Eff Conc.'!$D25*'Eff Conc.'!I25*3.78)</f>
        <v>767.3399999999998</v>
      </c>
      <c r="J25" s="275">
        <f>IF('Eff Conc.'!J25="", " ", 'Eff Conc.'!$D25*'Eff Conc.'!J25*3.78)</f>
        <v>122.77439999999999</v>
      </c>
      <c r="K25" s="275">
        <f>IF('Eff Conc.'!K25="", " ", 'Eff Conc.'!$D25*'Eff Conc.'!K25*3.78)</f>
        <v>0.89011439999999997</v>
      </c>
      <c r="L25" s="275">
        <f>IF('Eff Conc.'!L25="", " ", 'Eff Conc.'!$D25*'Eff Conc.'!L25*3.78)</f>
        <v>705.95279999999991</v>
      </c>
      <c r="M25" s="275" t="str">
        <f>IF('Eff Conc.'!M25="", " ", 'Eff Conc.'!$D25*'Eff Conc.'!M25*3.78)</f>
        <v xml:space="preserve"> </v>
      </c>
      <c r="N25" s="275">
        <f>IF('Eff Conc.'!N25="", " ", 'Eff Conc.'!$D25*'Eff Conc.'!N25*3.78)</f>
        <v>52.17911999999999</v>
      </c>
      <c r="O25" s="275">
        <f>IF('Eff Conc.'!O25="", " ", 'Eff Conc.'!$D25*'Eff Conc.'!O25*3.78)</f>
        <v>49.109759999999994</v>
      </c>
      <c r="P25" s="275">
        <f>IF('Eff Conc.'!P25="", " ", 'Eff Conc.'!$E25*'Eff Conc.'!P25*3.78)</f>
        <v>65.998800000000003</v>
      </c>
      <c r="Q25" s="293">
        <f>IF('Eff Conc.'!U25="", " ", 'Eff Conc.'!$D25*'Eff Conc.'!U25*3.78)</f>
        <v>362.18448000000001</v>
      </c>
    </row>
    <row r="26" spans="1:17" x14ac:dyDescent="0.25">
      <c r="A26" s="292" t="str">
        <f>'Eff Conc.'!A26</f>
        <v>Q1 2013</v>
      </c>
      <c r="B26" s="88">
        <f>'Eff Conc.'!B26</f>
        <v>41361</v>
      </c>
      <c r="C26" s="128" t="str">
        <f>'Eff Conc.'!C26</f>
        <v>N</v>
      </c>
      <c r="D26" s="238">
        <f>'Eff Conc.'!D26</f>
        <v>6.07</v>
      </c>
      <c r="E26" s="238">
        <f>'Eff Conc.'!E26</f>
        <v>13.97</v>
      </c>
      <c r="F26" s="275">
        <f>IF(OR('Eff Conc.'!F26=0,'Eff Conc.'!F26=""), " ", 'Eff Conc.'!$D26*'Eff Conc.'!F26*3.78)</f>
        <v>650.64002219999998</v>
      </c>
      <c r="G26" s="275">
        <f>IF(OR('Eff Conc.'!G26=0,'Eff Conc.'!G26=""), " ", 'Eff Conc.'!$D26*'Eff Conc.'!G26*3.78)</f>
        <v>627.69542220000005</v>
      </c>
      <c r="H26" s="275">
        <f>IF('Eff Conc.'!H26="", " ", 'Eff Conc.'!$D26*'Eff Conc.'!H26*3.78)</f>
        <v>596.55959999999993</v>
      </c>
      <c r="I26" s="275">
        <f>IF('Eff Conc.'!I26="", " ", 'Eff Conc.'!$D26*'Eff Conc.'!I26*3.78)</f>
        <v>573.61500000000001</v>
      </c>
      <c r="J26" s="275">
        <f>IF('Eff Conc.'!J26="", " ", 'Eff Conc.'!$D26*'Eff Conc.'!J26*3.78)</f>
        <v>52.772579999999998</v>
      </c>
      <c r="K26" s="275">
        <f>IF('Eff Conc.'!K26="", " ", 'Eff Conc.'!$D26*'Eff Conc.'!K26*3.78)</f>
        <v>1.3078422000000001</v>
      </c>
      <c r="L26" s="275">
        <f>IF('Eff Conc.'!L26="", " ", 'Eff Conc.'!$D26*'Eff Conc.'!L26*3.78)</f>
        <v>550.67039999999997</v>
      </c>
      <c r="M26" s="275" t="str">
        <f>IF('Eff Conc.'!M26="", " ", 'Eff Conc.'!$D26*'Eff Conc.'!M26*3.78)</f>
        <v xml:space="preserve"> </v>
      </c>
      <c r="N26" s="275">
        <f>IF('Eff Conc.'!N26="", " ", 'Eff Conc.'!$D26*'Eff Conc.'!N26*3.78)</f>
        <v>32.122439999999997</v>
      </c>
      <c r="O26" s="275">
        <f>IF('Eff Conc.'!O26="", " ", 'Eff Conc.'!$D26*'Eff Conc.'!O26*3.78)</f>
        <v>27.533519999999999</v>
      </c>
      <c r="P26" s="275">
        <f>IF('Eff Conc.'!P26="", " ", 'Eff Conc.'!$E26*'Eff Conc.'!P26*3.78)</f>
        <v>52.806600000000003</v>
      </c>
      <c r="Q26" s="293">
        <f>IF('Eff Conc.'!U26="", " ", 'Eff Conc.'!$D26*'Eff Conc.'!U26*3.78)</f>
        <v>312.04656</v>
      </c>
    </row>
    <row r="27" spans="1:17" ht="15" customHeight="1" x14ac:dyDescent="0.25">
      <c r="A27" s="292">
        <f>'Eff Conc.'!A27</f>
        <v>0</v>
      </c>
      <c r="B27" s="88">
        <f>'Eff Conc.'!B27</f>
        <v>0</v>
      </c>
      <c r="C27" s="128">
        <f>'Eff Conc.'!C27</f>
        <v>0</v>
      </c>
      <c r="D27" s="238">
        <f>'Eff Conc.'!D27</f>
        <v>0</v>
      </c>
      <c r="E27" s="238">
        <f>'Eff Conc.'!E27</f>
        <v>0</v>
      </c>
      <c r="F27" s="275" t="str">
        <f>IF(OR('Eff Conc.'!F27=0,'Eff Conc.'!F27=""), " ", 'Eff Conc.'!$D27*'Eff Conc.'!F27*3.78)</f>
        <v xml:space="preserve"> </v>
      </c>
      <c r="G27" s="275" t="str">
        <f>IF(OR('Eff Conc.'!G27=0,'Eff Conc.'!G27=""), " ", 'Eff Conc.'!$D27*'Eff Conc.'!G27*3.78)</f>
        <v xml:space="preserve"> </v>
      </c>
      <c r="H27" s="275" t="str">
        <f>IF('Eff Conc.'!H27="", " ", 'Eff Conc.'!$D27*'Eff Conc.'!H27*3.78)</f>
        <v xml:space="preserve"> </v>
      </c>
      <c r="I27" s="275" t="str">
        <f>IF('Eff Conc.'!I27="", " ", 'Eff Conc.'!$D27*'Eff Conc.'!I27*3.78)</f>
        <v xml:space="preserve"> </v>
      </c>
      <c r="J27" s="275" t="str">
        <f>IF('Eff Conc.'!J27="", " ", 'Eff Conc.'!$D27*'Eff Conc.'!J27*3.78)</f>
        <v xml:space="preserve"> </v>
      </c>
      <c r="K27" s="275" t="str">
        <f>IF('Eff Conc.'!K27="", " ", 'Eff Conc.'!$D27*'Eff Conc.'!K27*3.78)</f>
        <v xml:space="preserve"> </v>
      </c>
      <c r="L27" s="275" t="str">
        <f>IF('Eff Conc.'!L27="", " ", 'Eff Conc.'!$D27*'Eff Conc.'!L27*3.78)</f>
        <v xml:space="preserve"> </v>
      </c>
      <c r="M27" s="275" t="str">
        <f>IF('Eff Conc.'!M27="", " ", 'Eff Conc.'!$D27*'Eff Conc.'!M27*3.78)</f>
        <v xml:space="preserve"> </v>
      </c>
      <c r="N27" s="275" t="str">
        <f>IF('Eff Conc.'!N27="", " ", 'Eff Conc.'!$D27*'Eff Conc.'!N27*3.78)</f>
        <v xml:space="preserve"> </v>
      </c>
      <c r="O27" s="275" t="str">
        <f>IF('Eff Conc.'!O27="", " ", 'Eff Conc.'!$D27*'Eff Conc.'!O27*3.78)</f>
        <v xml:space="preserve"> </v>
      </c>
      <c r="P27" s="275" t="str">
        <f>IF('Eff Conc.'!P27="", " ", 'Eff Conc.'!$E27*'Eff Conc.'!P27*3.78)</f>
        <v xml:space="preserve"> </v>
      </c>
      <c r="Q27" s="293" t="str">
        <f>IF('Eff Conc.'!U27="", " ", 'Eff Conc.'!$D27*'Eff Conc.'!U27*3.78)</f>
        <v xml:space="preserve"> </v>
      </c>
    </row>
    <row r="28" spans="1:17" ht="15" customHeight="1" x14ac:dyDescent="0.25">
      <c r="A28" s="292">
        <f>'Eff Conc.'!A28</f>
        <v>0</v>
      </c>
      <c r="B28" s="88">
        <f>'Eff Conc.'!B28</f>
        <v>0</v>
      </c>
      <c r="C28" s="128">
        <f>'Eff Conc.'!C28</f>
        <v>0</v>
      </c>
      <c r="D28" s="238">
        <f>'Eff Conc.'!D28</f>
        <v>0</v>
      </c>
      <c r="E28" s="238">
        <f>'Eff Conc.'!E28</f>
        <v>0</v>
      </c>
      <c r="F28" s="275" t="str">
        <f>IF(OR('Eff Conc.'!F28=0,'Eff Conc.'!F28=""), " ", 'Eff Conc.'!$D28*'Eff Conc.'!F28*3.78)</f>
        <v xml:space="preserve"> </v>
      </c>
      <c r="G28" s="275" t="str">
        <f>IF(OR('Eff Conc.'!G28=0,'Eff Conc.'!G28=""), " ", 'Eff Conc.'!$D28*'Eff Conc.'!G28*3.78)</f>
        <v xml:space="preserve"> </v>
      </c>
      <c r="H28" s="275" t="str">
        <f>IF('Eff Conc.'!H28="", " ", 'Eff Conc.'!$D28*'Eff Conc.'!H28*3.78)</f>
        <v xml:space="preserve"> </v>
      </c>
      <c r="I28" s="275" t="str">
        <f>IF('Eff Conc.'!I28="", " ", 'Eff Conc.'!$D28*'Eff Conc.'!I28*3.78)</f>
        <v xml:space="preserve"> </v>
      </c>
      <c r="J28" s="275" t="str">
        <f>IF('Eff Conc.'!J28="", " ", 'Eff Conc.'!$D28*'Eff Conc.'!J28*3.78)</f>
        <v xml:space="preserve"> </v>
      </c>
      <c r="K28" s="275" t="str">
        <f>IF('Eff Conc.'!K28="", " ", 'Eff Conc.'!$D28*'Eff Conc.'!K28*3.78)</f>
        <v xml:space="preserve"> </v>
      </c>
      <c r="L28" s="275" t="str">
        <f>IF('Eff Conc.'!L28="", " ", 'Eff Conc.'!$D28*'Eff Conc.'!L28*3.78)</f>
        <v xml:space="preserve"> </v>
      </c>
      <c r="M28" s="275" t="str">
        <f>IF('Eff Conc.'!M28="", " ", 'Eff Conc.'!$D28*'Eff Conc.'!M28*3.78)</f>
        <v xml:space="preserve"> </v>
      </c>
      <c r="N28" s="275" t="str">
        <f>IF('Eff Conc.'!N28="", " ", 'Eff Conc.'!$D28*'Eff Conc.'!N28*3.78)</f>
        <v xml:space="preserve"> </v>
      </c>
      <c r="O28" s="275" t="str">
        <f>IF('Eff Conc.'!O28="", " ", 'Eff Conc.'!$D28*'Eff Conc.'!O28*3.78)</f>
        <v xml:space="preserve"> </v>
      </c>
      <c r="P28" s="275" t="str">
        <f>IF('Eff Conc.'!P28="", " ", 'Eff Conc.'!$E28*'Eff Conc.'!P28*3.78)</f>
        <v xml:space="preserve"> </v>
      </c>
      <c r="Q28" s="293" t="str">
        <f>IF('Eff Conc.'!U28="", " ", 'Eff Conc.'!$D28*'Eff Conc.'!U28*3.78)</f>
        <v xml:space="preserve"> </v>
      </c>
    </row>
    <row r="29" spans="1:17" ht="15" customHeight="1" x14ac:dyDescent="0.25">
      <c r="A29" s="292">
        <f>'Eff Conc.'!A29</f>
        <v>0</v>
      </c>
      <c r="B29" s="88">
        <f>'Eff Conc.'!B29</f>
        <v>0</v>
      </c>
      <c r="C29" s="128">
        <f>'Eff Conc.'!C29</f>
        <v>0</v>
      </c>
      <c r="D29" s="238">
        <f>'Eff Conc.'!D29</f>
        <v>0</v>
      </c>
      <c r="E29" s="238">
        <f>'Eff Conc.'!E29</f>
        <v>0</v>
      </c>
      <c r="F29" s="275" t="str">
        <f>IF(OR('Eff Conc.'!F29=0,'Eff Conc.'!F29=""), " ", 'Eff Conc.'!$D29*'Eff Conc.'!F29*3.78)</f>
        <v xml:space="preserve"> </v>
      </c>
      <c r="G29" s="275" t="str">
        <f>IF(OR('Eff Conc.'!G29=0,'Eff Conc.'!G29=""), " ", 'Eff Conc.'!$D29*'Eff Conc.'!G29*3.78)</f>
        <v xml:space="preserve"> </v>
      </c>
      <c r="H29" s="275" t="str">
        <f>IF('Eff Conc.'!H29="", " ", 'Eff Conc.'!$D29*'Eff Conc.'!H29*3.78)</f>
        <v xml:space="preserve"> </v>
      </c>
      <c r="I29" s="275" t="str">
        <f>IF('Eff Conc.'!I29="", " ", 'Eff Conc.'!$D29*'Eff Conc.'!I29*3.78)</f>
        <v xml:space="preserve"> </v>
      </c>
      <c r="J29" s="275" t="str">
        <f>IF('Eff Conc.'!J29="", " ", 'Eff Conc.'!$D29*'Eff Conc.'!J29*3.78)</f>
        <v xml:space="preserve"> </v>
      </c>
      <c r="K29" s="275" t="str">
        <f>IF('Eff Conc.'!K29="", " ", 'Eff Conc.'!$D29*'Eff Conc.'!K29*3.78)</f>
        <v xml:space="preserve"> </v>
      </c>
      <c r="L29" s="275" t="str">
        <f>IF('Eff Conc.'!L29="", " ", 'Eff Conc.'!$D29*'Eff Conc.'!L29*3.78)</f>
        <v xml:space="preserve"> </v>
      </c>
      <c r="M29" s="275" t="str">
        <f>IF('Eff Conc.'!M29="", " ", 'Eff Conc.'!$D29*'Eff Conc.'!M29*3.78)</f>
        <v xml:space="preserve"> </v>
      </c>
      <c r="N29" s="275" t="str">
        <f>IF('Eff Conc.'!N29="", " ", 'Eff Conc.'!$D29*'Eff Conc.'!N29*3.78)</f>
        <v xml:space="preserve"> </v>
      </c>
      <c r="O29" s="275" t="str">
        <f>IF('Eff Conc.'!O29="", " ", 'Eff Conc.'!$D29*'Eff Conc.'!O29*3.78)</f>
        <v xml:space="preserve"> </v>
      </c>
      <c r="P29" s="275" t="str">
        <f>IF('Eff Conc.'!P29="", " ", 'Eff Conc.'!$E29*'Eff Conc.'!P29*3.78)</f>
        <v xml:space="preserve"> </v>
      </c>
      <c r="Q29" s="293" t="str">
        <f>IF('Eff Conc.'!U29="", " ", 'Eff Conc.'!$D29*'Eff Conc.'!U29*3.78)</f>
        <v xml:space="preserve"> </v>
      </c>
    </row>
    <row r="30" spans="1:17" ht="15" customHeight="1" x14ac:dyDescent="0.25">
      <c r="A30" s="292">
        <f>'Eff Conc.'!A30</f>
        <v>0</v>
      </c>
      <c r="B30" s="88">
        <f>'Eff Conc.'!B30</f>
        <v>0</v>
      </c>
      <c r="C30" s="128">
        <f>'Eff Conc.'!C30</f>
        <v>0</v>
      </c>
      <c r="D30" s="238">
        <f>'Eff Conc.'!D30</f>
        <v>0</v>
      </c>
      <c r="E30" s="238">
        <f>'Eff Conc.'!E30</f>
        <v>0</v>
      </c>
      <c r="F30" s="275" t="str">
        <f>IF(OR('Eff Conc.'!F30=0,'Eff Conc.'!F30=""), " ", 'Eff Conc.'!$D30*'Eff Conc.'!F30*3.78)</f>
        <v xml:space="preserve"> </v>
      </c>
      <c r="G30" s="275" t="str">
        <f>IF(OR('Eff Conc.'!G30=0,'Eff Conc.'!G30=""), " ", 'Eff Conc.'!$D30*'Eff Conc.'!G30*3.78)</f>
        <v xml:space="preserve"> </v>
      </c>
      <c r="H30" s="275" t="str">
        <f>IF('Eff Conc.'!H30="", " ", 'Eff Conc.'!$D30*'Eff Conc.'!H30*3.78)</f>
        <v xml:space="preserve"> </v>
      </c>
      <c r="I30" s="275" t="str">
        <f>IF('Eff Conc.'!I30="", " ", 'Eff Conc.'!$D30*'Eff Conc.'!I30*3.78)</f>
        <v xml:space="preserve"> </v>
      </c>
      <c r="J30" s="275" t="str">
        <f>IF('Eff Conc.'!J30="", " ", 'Eff Conc.'!$D30*'Eff Conc.'!J30*3.78)</f>
        <v xml:space="preserve"> </v>
      </c>
      <c r="K30" s="275" t="str">
        <f>IF('Eff Conc.'!K30="", " ", 'Eff Conc.'!$D30*'Eff Conc.'!K30*3.78)</f>
        <v xml:space="preserve"> </v>
      </c>
      <c r="L30" s="275" t="str">
        <f>IF('Eff Conc.'!L30="", " ", 'Eff Conc.'!$D30*'Eff Conc.'!L30*3.78)</f>
        <v xml:space="preserve"> </v>
      </c>
      <c r="M30" s="275" t="str">
        <f>IF('Eff Conc.'!M30="", " ", 'Eff Conc.'!$D30*'Eff Conc.'!M30*3.78)</f>
        <v xml:space="preserve"> </v>
      </c>
      <c r="N30" s="275" t="str">
        <f>IF('Eff Conc.'!N30="", " ", 'Eff Conc.'!$D30*'Eff Conc.'!N30*3.78)</f>
        <v xml:space="preserve"> </v>
      </c>
      <c r="O30" s="275" t="str">
        <f>IF('Eff Conc.'!O30="", " ", 'Eff Conc.'!$D30*'Eff Conc.'!O30*3.78)</f>
        <v xml:space="preserve"> </v>
      </c>
      <c r="P30" s="275" t="str">
        <f>IF('Eff Conc.'!P30="", " ", 'Eff Conc.'!$E30*'Eff Conc.'!P30*3.78)</f>
        <v xml:space="preserve"> </v>
      </c>
      <c r="Q30" s="293" t="str">
        <f>IF('Eff Conc.'!U30="", " ", 'Eff Conc.'!$D30*'Eff Conc.'!U30*3.78)</f>
        <v xml:space="preserve"> </v>
      </c>
    </row>
    <row r="31" spans="1:17" ht="15" customHeight="1" x14ac:dyDescent="0.25">
      <c r="A31" s="292">
        <f>'Eff Conc.'!A31</f>
        <v>0</v>
      </c>
      <c r="B31" s="88">
        <f>'Eff Conc.'!B31</f>
        <v>0</v>
      </c>
      <c r="C31" s="128">
        <f>'Eff Conc.'!C31</f>
        <v>0</v>
      </c>
      <c r="D31" s="238">
        <f>'Eff Conc.'!D31</f>
        <v>0</v>
      </c>
      <c r="E31" s="238">
        <f>'Eff Conc.'!E31</f>
        <v>0</v>
      </c>
      <c r="F31" s="275" t="str">
        <f>IF(OR('Eff Conc.'!F31=0,'Eff Conc.'!F31=""), " ", 'Eff Conc.'!$D31*'Eff Conc.'!F31*3.78)</f>
        <v xml:space="preserve"> </v>
      </c>
      <c r="G31" s="275" t="str">
        <f>IF(OR('Eff Conc.'!G31=0,'Eff Conc.'!G31=""), " ", 'Eff Conc.'!$D31*'Eff Conc.'!G31*3.78)</f>
        <v xml:space="preserve"> </v>
      </c>
      <c r="H31" s="275" t="str">
        <f>IF('Eff Conc.'!H31="", " ", 'Eff Conc.'!$D31*'Eff Conc.'!H31*3.78)</f>
        <v xml:space="preserve"> </v>
      </c>
      <c r="I31" s="275" t="str">
        <f>IF('Eff Conc.'!I31="", " ", 'Eff Conc.'!$D31*'Eff Conc.'!I31*3.78)</f>
        <v xml:space="preserve"> </v>
      </c>
      <c r="J31" s="275" t="str">
        <f>IF('Eff Conc.'!J31="", " ", 'Eff Conc.'!$D31*'Eff Conc.'!J31*3.78)</f>
        <v xml:space="preserve"> </v>
      </c>
      <c r="K31" s="275" t="str">
        <f>IF('Eff Conc.'!K31="", " ", 'Eff Conc.'!$D31*'Eff Conc.'!K31*3.78)</f>
        <v xml:space="preserve"> </v>
      </c>
      <c r="L31" s="275" t="str">
        <f>IF('Eff Conc.'!L31="", " ", 'Eff Conc.'!$D31*'Eff Conc.'!L31*3.78)</f>
        <v xml:space="preserve"> </v>
      </c>
      <c r="M31" s="275" t="str">
        <f>IF('Eff Conc.'!M31="", " ", 'Eff Conc.'!$D31*'Eff Conc.'!M31*3.78)</f>
        <v xml:space="preserve"> </v>
      </c>
      <c r="N31" s="275" t="str">
        <f>IF('Eff Conc.'!N31="", " ", 'Eff Conc.'!$D31*'Eff Conc.'!N31*3.78)</f>
        <v xml:space="preserve"> </v>
      </c>
      <c r="O31" s="275" t="str">
        <f>IF('Eff Conc.'!O31="", " ", 'Eff Conc.'!$D31*'Eff Conc.'!O31*3.78)</f>
        <v xml:space="preserve"> </v>
      </c>
      <c r="P31" s="275" t="str">
        <f>IF('Eff Conc.'!P31="", " ", 'Eff Conc.'!$E31*'Eff Conc.'!P31*3.78)</f>
        <v xml:space="preserve"> </v>
      </c>
      <c r="Q31" s="293" t="str">
        <f>IF('Eff Conc.'!U31="", " ", 'Eff Conc.'!$D31*'Eff Conc.'!U31*3.78)</f>
        <v xml:space="preserve"> </v>
      </c>
    </row>
    <row r="32" spans="1:17" ht="15" customHeight="1" x14ac:dyDescent="0.25">
      <c r="A32" s="292">
        <f>'Eff Conc.'!A32</f>
        <v>0</v>
      </c>
      <c r="B32" s="88">
        <f>'Eff Conc.'!B32</f>
        <v>0</v>
      </c>
      <c r="C32" s="128">
        <f>'Eff Conc.'!C32</f>
        <v>0</v>
      </c>
      <c r="D32" s="238">
        <f>'Eff Conc.'!D32</f>
        <v>0</v>
      </c>
      <c r="E32" s="238">
        <f>'Eff Conc.'!E32</f>
        <v>0</v>
      </c>
      <c r="F32" s="275" t="str">
        <f>IF(OR('Eff Conc.'!F32=0,'Eff Conc.'!F32=""), " ", 'Eff Conc.'!$D32*'Eff Conc.'!F32*3.78)</f>
        <v xml:space="preserve"> </v>
      </c>
      <c r="G32" s="275" t="str">
        <f>IF(OR('Eff Conc.'!G32=0,'Eff Conc.'!G32=""), " ", 'Eff Conc.'!$D32*'Eff Conc.'!G32*3.78)</f>
        <v xml:space="preserve"> </v>
      </c>
      <c r="H32" s="275" t="str">
        <f>IF('Eff Conc.'!H32="", " ", 'Eff Conc.'!$D32*'Eff Conc.'!H32*3.78)</f>
        <v xml:space="preserve"> </v>
      </c>
      <c r="I32" s="275" t="str">
        <f>IF('Eff Conc.'!I32="", " ", 'Eff Conc.'!$D32*'Eff Conc.'!I32*3.78)</f>
        <v xml:space="preserve"> </v>
      </c>
      <c r="J32" s="275" t="str">
        <f>IF('Eff Conc.'!J32="", " ", 'Eff Conc.'!$D32*'Eff Conc.'!J32*3.78)</f>
        <v xml:space="preserve"> </v>
      </c>
      <c r="K32" s="275" t="str">
        <f>IF('Eff Conc.'!K32="", " ", 'Eff Conc.'!$D32*'Eff Conc.'!K32*3.78)</f>
        <v xml:space="preserve"> </v>
      </c>
      <c r="L32" s="275" t="str">
        <f>IF('Eff Conc.'!L32="", " ", 'Eff Conc.'!$D32*'Eff Conc.'!L32*3.78)</f>
        <v xml:space="preserve"> </v>
      </c>
      <c r="M32" s="275" t="str">
        <f>IF('Eff Conc.'!M32="", " ", 'Eff Conc.'!$D32*'Eff Conc.'!M32*3.78)</f>
        <v xml:space="preserve"> </v>
      </c>
      <c r="N32" s="275" t="str">
        <f>IF('Eff Conc.'!N32="", " ", 'Eff Conc.'!$D32*'Eff Conc.'!N32*3.78)</f>
        <v xml:space="preserve"> </v>
      </c>
      <c r="O32" s="275" t="str">
        <f>IF('Eff Conc.'!O32="", " ", 'Eff Conc.'!$D32*'Eff Conc.'!O32*3.78)</f>
        <v xml:space="preserve"> </v>
      </c>
      <c r="P32" s="275" t="str">
        <f>IF('Eff Conc.'!P32="", " ", 'Eff Conc.'!$E32*'Eff Conc.'!P32*3.78)</f>
        <v xml:space="preserve"> </v>
      </c>
      <c r="Q32" s="293" t="str">
        <f>IF('Eff Conc.'!U32="", " ", 'Eff Conc.'!$D32*'Eff Conc.'!U32*3.78)</f>
        <v xml:space="preserve"> </v>
      </c>
    </row>
    <row r="33" spans="1:17" ht="15" customHeight="1" x14ac:dyDescent="0.25">
      <c r="A33" s="292">
        <f>'Eff Conc.'!A33</f>
        <v>0</v>
      </c>
      <c r="B33" s="88">
        <f>'Eff Conc.'!B33</f>
        <v>0</v>
      </c>
      <c r="C33" s="128">
        <f>'Eff Conc.'!C33</f>
        <v>0</v>
      </c>
      <c r="D33" s="238">
        <f>'Eff Conc.'!D33</f>
        <v>0</v>
      </c>
      <c r="E33" s="238">
        <f>'Eff Conc.'!E33</f>
        <v>0</v>
      </c>
      <c r="F33" s="275" t="str">
        <f>IF(OR('Eff Conc.'!F33=0,'Eff Conc.'!F33=""), " ", 'Eff Conc.'!$D33*'Eff Conc.'!F33*3.78)</f>
        <v xml:space="preserve"> </v>
      </c>
      <c r="G33" s="275" t="str">
        <f>IF(OR('Eff Conc.'!G33=0,'Eff Conc.'!G33=""), " ", 'Eff Conc.'!$D33*'Eff Conc.'!G33*3.78)</f>
        <v xml:space="preserve"> </v>
      </c>
      <c r="H33" s="275" t="str">
        <f>IF('Eff Conc.'!H33="", " ", 'Eff Conc.'!$D33*'Eff Conc.'!H33*3.78)</f>
        <v xml:space="preserve"> </v>
      </c>
      <c r="I33" s="275" t="str">
        <f>IF('Eff Conc.'!I33="", " ", 'Eff Conc.'!$D33*'Eff Conc.'!I33*3.78)</f>
        <v xml:space="preserve"> </v>
      </c>
      <c r="J33" s="275" t="str">
        <f>IF('Eff Conc.'!J33="", " ", 'Eff Conc.'!$D33*'Eff Conc.'!J33*3.78)</f>
        <v xml:space="preserve"> </v>
      </c>
      <c r="K33" s="275" t="str">
        <f>IF('Eff Conc.'!K33="", " ", 'Eff Conc.'!$D33*'Eff Conc.'!K33*3.78)</f>
        <v xml:space="preserve"> </v>
      </c>
      <c r="L33" s="275" t="str">
        <f>IF('Eff Conc.'!L33="", " ", 'Eff Conc.'!$D33*'Eff Conc.'!L33*3.78)</f>
        <v xml:space="preserve"> </v>
      </c>
      <c r="M33" s="275" t="str">
        <f>IF('Eff Conc.'!M33="", " ", 'Eff Conc.'!$D33*'Eff Conc.'!M33*3.78)</f>
        <v xml:space="preserve"> </v>
      </c>
      <c r="N33" s="275" t="str">
        <f>IF('Eff Conc.'!N33="", " ", 'Eff Conc.'!$D33*'Eff Conc.'!N33*3.78)</f>
        <v xml:space="preserve"> </v>
      </c>
      <c r="O33" s="275" t="str">
        <f>IF('Eff Conc.'!O33="", " ", 'Eff Conc.'!$D33*'Eff Conc.'!O33*3.78)</f>
        <v xml:space="preserve"> </v>
      </c>
      <c r="P33" s="275" t="str">
        <f>IF('Eff Conc.'!P33="", " ", 'Eff Conc.'!$E33*'Eff Conc.'!P33*3.78)</f>
        <v xml:space="preserve"> </v>
      </c>
      <c r="Q33" s="293" t="str">
        <f>IF('Eff Conc.'!U33="", " ", 'Eff Conc.'!$D33*'Eff Conc.'!U33*3.78)</f>
        <v xml:space="preserve"> </v>
      </c>
    </row>
    <row r="34" spans="1:17" ht="15" customHeight="1" x14ac:dyDescent="0.25">
      <c r="A34" s="292">
        <f>'Eff Conc.'!A34</f>
        <v>0</v>
      </c>
      <c r="B34" s="88">
        <f>'Eff Conc.'!B34</f>
        <v>0</v>
      </c>
      <c r="C34" s="128">
        <f>'Eff Conc.'!C34</f>
        <v>0</v>
      </c>
      <c r="D34" s="238">
        <f>'Eff Conc.'!D34</f>
        <v>0</v>
      </c>
      <c r="E34" s="238">
        <f>'Eff Conc.'!E34</f>
        <v>0</v>
      </c>
      <c r="F34" s="275" t="str">
        <f>IF(OR('Eff Conc.'!F34=0,'Eff Conc.'!F34=""), " ", 'Eff Conc.'!$D34*'Eff Conc.'!F34*3.78)</f>
        <v xml:space="preserve"> </v>
      </c>
      <c r="G34" s="275" t="str">
        <f>IF(OR('Eff Conc.'!G34=0,'Eff Conc.'!G34=""), " ", 'Eff Conc.'!$D34*'Eff Conc.'!G34*3.78)</f>
        <v xml:space="preserve"> </v>
      </c>
      <c r="H34" s="275" t="str">
        <f>IF('Eff Conc.'!H34="", " ", 'Eff Conc.'!$D34*'Eff Conc.'!H34*3.78)</f>
        <v xml:space="preserve"> </v>
      </c>
      <c r="I34" s="275" t="str">
        <f>IF('Eff Conc.'!I34="", " ", 'Eff Conc.'!$D34*'Eff Conc.'!I34*3.78)</f>
        <v xml:space="preserve"> </v>
      </c>
      <c r="J34" s="275" t="str">
        <f>IF('Eff Conc.'!J34="", " ", 'Eff Conc.'!$D34*'Eff Conc.'!J34*3.78)</f>
        <v xml:space="preserve"> </v>
      </c>
      <c r="K34" s="275" t="str">
        <f>IF('Eff Conc.'!K34="", " ", 'Eff Conc.'!$D34*'Eff Conc.'!K34*3.78)</f>
        <v xml:space="preserve"> </v>
      </c>
      <c r="L34" s="275" t="str">
        <f>IF('Eff Conc.'!L34="", " ", 'Eff Conc.'!$D34*'Eff Conc.'!L34*3.78)</f>
        <v xml:space="preserve"> </v>
      </c>
      <c r="M34" s="275" t="str">
        <f>IF('Eff Conc.'!M34="", " ", 'Eff Conc.'!$D34*'Eff Conc.'!M34*3.78)</f>
        <v xml:space="preserve"> </v>
      </c>
      <c r="N34" s="275" t="str">
        <f>IF('Eff Conc.'!N34="", " ", 'Eff Conc.'!$D34*'Eff Conc.'!N34*3.78)</f>
        <v xml:space="preserve"> </v>
      </c>
      <c r="O34" s="275" t="str">
        <f>IF('Eff Conc.'!O34="", " ", 'Eff Conc.'!$D34*'Eff Conc.'!O34*3.78)</f>
        <v xml:space="preserve"> </v>
      </c>
      <c r="P34" s="275" t="str">
        <f>IF('Eff Conc.'!P34="", " ", 'Eff Conc.'!$E34*'Eff Conc.'!P34*3.78)</f>
        <v xml:space="preserve"> </v>
      </c>
      <c r="Q34" s="293" t="str">
        <f>IF('Eff Conc.'!U34="", " ", 'Eff Conc.'!$D34*'Eff Conc.'!U34*3.78)</f>
        <v xml:space="preserve"> </v>
      </c>
    </row>
    <row r="35" spans="1:17" ht="15" customHeight="1" x14ac:dyDescent="0.25">
      <c r="A35" s="292">
        <f>'Eff Conc.'!A35</f>
        <v>0</v>
      </c>
      <c r="B35" s="88">
        <f>'Eff Conc.'!B35</f>
        <v>0</v>
      </c>
      <c r="C35" s="128">
        <f>'Eff Conc.'!C35</f>
        <v>0</v>
      </c>
      <c r="D35" s="238">
        <f>'Eff Conc.'!D35</f>
        <v>0</v>
      </c>
      <c r="E35" s="238">
        <f>'Eff Conc.'!E35</f>
        <v>0</v>
      </c>
      <c r="F35" s="275" t="str">
        <f>IF(OR('Eff Conc.'!F35=0,'Eff Conc.'!F35=""), " ", 'Eff Conc.'!$D35*'Eff Conc.'!F35*3.78)</f>
        <v xml:space="preserve"> </v>
      </c>
      <c r="G35" s="275" t="str">
        <f>IF(OR('Eff Conc.'!G35=0,'Eff Conc.'!G35=""), " ", 'Eff Conc.'!$D35*'Eff Conc.'!G35*3.78)</f>
        <v xml:space="preserve"> </v>
      </c>
      <c r="H35" s="275" t="str">
        <f>IF('Eff Conc.'!H35="", " ", 'Eff Conc.'!$D35*'Eff Conc.'!H35*3.78)</f>
        <v xml:space="preserve"> </v>
      </c>
      <c r="I35" s="275" t="str">
        <f>IF('Eff Conc.'!I35="", " ", 'Eff Conc.'!$D35*'Eff Conc.'!I35*3.78)</f>
        <v xml:space="preserve"> </v>
      </c>
      <c r="J35" s="275" t="str">
        <f>IF('Eff Conc.'!J35="", " ", 'Eff Conc.'!$D35*'Eff Conc.'!J35*3.78)</f>
        <v xml:space="preserve"> </v>
      </c>
      <c r="K35" s="275" t="str">
        <f>IF('Eff Conc.'!K35="", " ", 'Eff Conc.'!$D35*'Eff Conc.'!K35*3.78)</f>
        <v xml:space="preserve"> </v>
      </c>
      <c r="L35" s="275" t="str">
        <f>IF('Eff Conc.'!L35="", " ", 'Eff Conc.'!$D35*'Eff Conc.'!L35*3.78)</f>
        <v xml:space="preserve"> </v>
      </c>
      <c r="M35" s="275" t="str">
        <f>IF('Eff Conc.'!M35="", " ", 'Eff Conc.'!$D35*'Eff Conc.'!M35*3.78)</f>
        <v xml:space="preserve"> </v>
      </c>
      <c r="N35" s="275" t="str">
        <f>IF('Eff Conc.'!N35="", " ", 'Eff Conc.'!$D35*'Eff Conc.'!N35*3.78)</f>
        <v xml:space="preserve"> </v>
      </c>
      <c r="O35" s="275" t="str">
        <f>IF('Eff Conc.'!O35="", " ", 'Eff Conc.'!$D35*'Eff Conc.'!O35*3.78)</f>
        <v xml:space="preserve"> </v>
      </c>
      <c r="P35" s="275" t="str">
        <f>IF('Eff Conc.'!P35="", " ", 'Eff Conc.'!$E35*'Eff Conc.'!P35*3.78)</f>
        <v xml:space="preserve"> </v>
      </c>
      <c r="Q35" s="293" t="str">
        <f>IF('Eff Conc.'!U35="", " ", 'Eff Conc.'!$D35*'Eff Conc.'!U35*3.78)</f>
        <v xml:space="preserve"> </v>
      </c>
    </row>
    <row r="36" spans="1:17" ht="15" customHeight="1" x14ac:dyDescent="0.25">
      <c r="A36" s="292">
        <f>'Eff Conc.'!A36</f>
        <v>0</v>
      </c>
      <c r="B36" s="88">
        <f>'Eff Conc.'!B36</f>
        <v>0</v>
      </c>
      <c r="C36" s="128">
        <f>'Eff Conc.'!C36</f>
        <v>0</v>
      </c>
      <c r="D36" s="238">
        <f>'Eff Conc.'!D36</f>
        <v>0</v>
      </c>
      <c r="E36" s="238">
        <f>'Eff Conc.'!E36</f>
        <v>0</v>
      </c>
      <c r="F36" s="275" t="str">
        <f>IF(OR('Eff Conc.'!F36=0,'Eff Conc.'!F36=""), " ", 'Eff Conc.'!$D36*'Eff Conc.'!F36*3.78)</f>
        <v xml:space="preserve"> </v>
      </c>
      <c r="G36" s="275" t="str">
        <f>IF(OR('Eff Conc.'!G36=0,'Eff Conc.'!G36=""), " ", 'Eff Conc.'!$D36*'Eff Conc.'!G36*3.78)</f>
        <v xml:space="preserve"> </v>
      </c>
      <c r="H36" s="275" t="str">
        <f>IF('Eff Conc.'!H36="", " ", 'Eff Conc.'!$D36*'Eff Conc.'!H36*3.78)</f>
        <v xml:space="preserve"> </v>
      </c>
      <c r="I36" s="275" t="str">
        <f>IF('Eff Conc.'!I36="", " ", 'Eff Conc.'!$D36*'Eff Conc.'!I36*3.78)</f>
        <v xml:space="preserve"> </v>
      </c>
      <c r="J36" s="275" t="str">
        <f>IF('Eff Conc.'!J36="", " ", 'Eff Conc.'!$D36*'Eff Conc.'!J36*3.78)</f>
        <v xml:space="preserve"> </v>
      </c>
      <c r="K36" s="275" t="str">
        <f>IF('Eff Conc.'!K36="", " ", 'Eff Conc.'!$D36*'Eff Conc.'!K36*3.78)</f>
        <v xml:space="preserve"> </v>
      </c>
      <c r="L36" s="275" t="str">
        <f>IF('Eff Conc.'!L36="", " ", 'Eff Conc.'!$D36*'Eff Conc.'!L36*3.78)</f>
        <v xml:space="preserve"> </v>
      </c>
      <c r="M36" s="275" t="str">
        <f>IF('Eff Conc.'!M36="", " ", 'Eff Conc.'!$D36*'Eff Conc.'!M36*3.78)</f>
        <v xml:space="preserve"> </v>
      </c>
      <c r="N36" s="275" t="str">
        <f>IF('Eff Conc.'!N36="", " ", 'Eff Conc.'!$D36*'Eff Conc.'!N36*3.78)</f>
        <v xml:space="preserve"> </v>
      </c>
      <c r="O36" s="275" t="str">
        <f>IF('Eff Conc.'!O36="", " ", 'Eff Conc.'!$D36*'Eff Conc.'!O36*3.78)</f>
        <v xml:space="preserve"> </v>
      </c>
      <c r="P36" s="275" t="str">
        <f>IF('Eff Conc.'!P36="", " ", 'Eff Conc.'!$E36*'Eff Conc.'!P36*3.78)</f>
        <v xml:space="preserve"> </v>
      </c>
      <c r="Q36" s="293" t="str">
        <f>IF('Eff Conc.'!U36="", " ", 'Eff Conc.'!$D36*'Eff Conc.'!U36*3.78)</f>
        <v xml:space="preserve"> </v>
      </c>
    </row>
    <row r="37" spans="1:17" ht="15" customHeight="1" x14ac:dyDescent="0.25">
      <c r="A37" s="292">
        <f>'Eff Conc.'!A37</f>
        <v>0</v>
      </c>
      <c r="B37" s="88">
        <f>'Eff Conc.'!B37</f>
        <v>0</v>
      </c>
      <c r="C37" s="128">
        <f>'Eff Conc.'!C37</f>
        <v>0</v>
      </c>
      <c r="D37" s="238">
        <f>'Eff Conc.'!D37</f>
        <v>0</v>
      </c>
      <c r="E37" s="238">
        <f>'Eff Conc.'!E37</f>
        <v>0</v>
      </c>
      <c r="F37" s="275" t="str">
        <f>IF(OR('Eff Conc.'!F37=0,'Eff Conc.'!F37=""), " ", 'Eff Conc.'!$D37*'Eff Conc.'!F37*3.78)</f>
        <v xml:space="preserve"> </v>
      </c>
      <c r="G37" s="275" t="str">
        <f>IF(OR('Eff Conc.'!G37=0,'Eff Conc.'!G37=""), " ", 'Eff Conc.'!$D37*'Eff Conc.'!G37*3.78)</f>
        <v xml:space="preserve"> </v>
      </c>
      <c r="H37" s="275" t="str">
        <f>IF('Eff Conc.'!H37="", " ", 'Eff Conc.'!$D37*'Eff Conc.'!H37*3.78)</f>
        <v xml:space="preserve"> </v>
      </c>
      <c r="I37" s="275" t="str">
        <f>IF('Eff Conc.'!I37="", " ", 'Eff Conc.'!$D37*'Eff Conc.'!I37*3.78)</f>
        <v xml:space="preserve"> </v>
      </c>
      <c r="J37" s="275" t="str">
        <f>IF('Eff Conc.'!J37="", " ", 'Eff Conc.'!$D37*'Eff Conc.'!J37*3.78)</f>
        <v xml:space="preserve"> </v>
      </c>
      <c r="K37" s="275" t="str">
        <f>IF('Eff Conc.'!K37="", " ", 'Eff Conc.'!$D37*'Eff Conc.'!K37*3.78)</f>
        <v xml:space="preserve"> </v>
      </c>
      <c r="L37" s="275" t="str">
        <f>IF('Eff Conc.'!L37="", " ", 'Eff Conc.'!$D37*'Eff Conc.'!L37*3.78)</f>
        <v xml:space="preserve"> </v>
      </c>
      <c r="M37" s="275" t="str">
        <f>IF('Eff Conc.'!M37="", " ", 'Eff Conc.'!$D37*'Eff Conc.'!M37*3.78)</f>
        <v xml:space="preserve"> </v>
      </c>
      <c r="N37" s="275" t="str">
        <f>IF('Eff Conc.'!N37="", " ", 'Eff Conc.'!$D37*'Eff Conc.'!N37*3.78)</f>
        <v xml:space="preserve"> </v>
      </c>
      <c r="O37" s="275" t="str">
        <f>IF('Eff Conc.'!O37="", " ", 'Eff Conc.'!$D37*'Eff Conc.'!O37*3.78)</f>
        <v xml:space="preserve"> </v>
      </c>
      <c r="P37" s="275" t="str">
        <f>IF('Eff Conc.'!P37="", " ", 'Eff Conc.'!$E37*'Eff Conc.'!P37*3.78)</f>
        <v xml:space="preserve"> </v>
      </c>
      <c r="Q37" s="293" t="str">
        <f>IF('Eff Conc.'!U37="", " ", 'Eff Conc.'!$D37*'Eff Conc.'!U37*3.78)</f>
        <v xml:space="preserve"> </v>
      </c>
    </row>
    <row r="38" spans="1:17" ht="15" customHeight="1" x14ac:dyDescent="0.25">
      <c r="A38" s="292">
        <f>'Eff Conc.'!A38</f>
        <v>0</v>
      </c>
      <c r="B38" s="88">
        <f>'Eff Conc.'!B38</f>
        <v>0</v>
      </c>
      <c r="C38" s="128">
        <f>'Eff Conc.'!C38</f>
        <v>0</v>
      </c>
      <c r="D38" s="238">
        <f>'Eff Conc.'!D38</f>
        <v>0</v>
      </c>
      <c r="E38" s="238">
        <f>'Eff Conc.'!E38</f>
        <v>0</v>
      </c>
      <c r="F38" s="275" t="str">
        <f>IF(OR('Eff Conc.'!F38=0,'Eff Conc.'!F38=""), " ", 'Eff Conc.'!$D38*'Eff Conc.'!F38*3.78)</f>
        <v xml:space="preserve"> </v>
      </c>
      <c r="G38" s="275" t="str">
        <f>IF(OR('Eff Conc.'!G38=0,'Eff Conc.'!G38=""), " ", 'Eff Conc.'!$D38*'Eff Conc.'!G38*3.78)</f>
        <v xml:space="preserve"> </v>
      </c>
      <c r="H38" s="275" t="str">
        <f>IF('Eff Conc.'!H38="", " ", 'Eff Conc.'!$D38*'Eff Conc.'!H38*3.78)</f>
        <v xml:space="preserve"> </v>
      </c>
      <c r="I38" s="275" t="str">
        <f>IF('Eff Conc.'!I38="", " ", 'Eff Conc.'!$D38*'Eff Conc.'!I38*3.78)</f>
        <v xml:space="preserve"> </v>
      </c>
      <c r="J38" s="275" t="str">
        <f>IF('Eff Conc.'!J38="", " ", 'Eff Conc.'!$D38*'Eff Conc.'!J38*3.78)</f>
        <v xml:space="preserve"> </v>
      </c>
      <c r="K38" s="275" t="str">
        <f>IF('Eff Conc.'!K38="", " ", 'Eff Conc.'!$D38*'Eff Conc.'!K38*3.78)</f>
        <v xml:space="preserve"> </v>
      </c>
      <c r="L38" s="275" t="str">
        <f>IF('Eff Conc.'!L38="", " ", 'Eff Conc.'!$D38*'Eff Conc.'!L38*3.78)</f>
        <v xml:space="preserve"> </v>
      </c>
      <c r="M38" s="275" t="str">
        <f>IF('Eff Conc.'!M38="", " ", 'Eff Conc.'!$D38*'Eff Conc.'!M38*3.78)</f>
        <v xml:space="preserve"> </v>
      </c>
      <c r="N38" s="275" t="str">
        <f>IF('Eff Conc.'!N38="", " ", 'Eff Conc.'!$D38*'Eff Conc.'!N38*3.78)</f>
        <v xml:space="preserve"> </v>
      </c>
      <c r="O38" s="275" t="str">
        <f>IF('Eff Conc.'!O38="", " ", 'Eff Conc.'!$D38*'Eff Conc.'!O38*3.78)</f>
        <v xml:space="preserve"> </v>
      </c>
      <c r="P38" s="275" t="str">
        <f>IF('Eff Conc.'!P38="", " ", 'Eff Conc.'!$E38*'Eff Conc.'!P38*3.78)</f>
        <v xml:space="preserve"> </v>
      </c>
      <c r="Q38" s="293" t="str">
        <f>IF('Eff Conc.'!U38="", " ", 'Eff Conc.'!$D38*'Eff Conc.'!U38*3.78)</f>
        <v xml:space="preserve"> </v>
      </c>
    </row>
    <row r="39" spans="1:17" ht="15" customHeight="1" x14ac:dyDescent="0.25">
      <c r="A39" s="292">
        <f>'Eff Conc.'!A39</f>
        <v>0</v>
      </c>
      <c r="B39" s="88">
        <f>'Eff Conc.'!B39</f>
        <v>0</v>
      </c>
      <c r="C39" s="128">
        <f>'Eff Conc.'!C39</f>
        <v>0</v>
      </c>
      <c r="D39" s="238">
        <f>'Eff Conc.'!D39</f>
        <v>0</v>
      </c>
      <c r="E39" s="238">
        <f>'Eff Conc.'!E39</f>
        <v>0</v>
      </c>
      <c r="F39" s="275" t="str">
        <f>IF(OR('Eff Conc.'!F39=0,'Eff Conc.'!F39=""), " ", 'Eff Conc.'!$D39*'Eff Conc.'!F39*3.78)</f>
        <v xml:space="preserve"> </v>
      </c>
      <c r="G39" s="275" t="str">
        <f>IF(OR('Eff Conc.'!G39=0,'Eff Conc.'!G39=""), " ", 'Eff Conc.'!$D39*'Eff Conc.'!G39*3.78)</f>
        <v xml:space="preserve"> </v>
      </c>
      <c r="H39" s="275" t="str">
        <f>IF('Eff Conc.'!H39="", " ", 'Eff Conc.'!$D39*'Eff Conc.'!H39*3.78)</f>
        <v xml:space="preserve"> </v>
      </c>
      <c r="I39" s="275" t="str">
        <f>IF('Eff Conc.'!I39="", " ", 'Eff Conc.'!$D39*'Eff Conc.'!I39*3.78)</f>
        <v xml:space="preserve"> </v>
      </c>
      <c r="J39" s="275" t="str">
        <f>IF('Eff Conc.'!J39="", " ", 'Eff Conc.'!$D39*'Eff Conc.'!J39*3.78)</f>
        <v xml:space="preserve"> </v>
      </c>
      <c r="K39" s="275" t="str">
        <f>IF('Eff Conc.'!K39="", " ", 'Eff Conc.'!$D39*'Eff Conc.'!K39*3.78)</f>
        <v xml:space="preserve"> </v>
      </c>
      <c r="L39" s="275" t="str">
        <f>IF('Eff Conc.'!L39="", " ", 'Eff Conc.'!$D39*'Eff Conc.'!L39*3.78)</f>
        <v xml:space="preserve"> </v>
      </c>
      <c r="M39" s="275" t="str">
        <f>IF('Eff Conc.'!M39="", " ", 'Eff Conc.'!$D39*'Eff Conc.'!M39*3.78)</f>
        <v xml:space="preserve"> </v>
      </c>
      <c r="N39" s="275" t="str">
        <f>IF('Eff Conc.'!N39="", " ", 'Eff Conc.'!$D39*'Eff Conc.'!N39*3.78)</f>
        <v xml:space="preserve"> </v>
      </c>
      <c r="O39" s="275" t="str">
        <f>IF('Eff Conc.'!O39="", " ", 'Eff Conc.'!$D39*'Eff Conc.'!O39*3.78)</f>
        <v xml:space="preserve"> </v>
      </c>
      <c r="P39" s="275" t="str">
        <f>IF('Eff Conc.'!P39="", " ", 'Eff Conc.'!$E39*'Eff Conc.'!P39*3.78)</f>
        <v xml:space="preserve"> </v>
      </c>
      <c r="Q39" s="293" t="str">
        <f>IF('Eff Conc.'!U39="", " ", 'Eff Conc.'!$D39*'Eff Conc.'!U39*3.78)</f>
        <v xml:space="preserve"> </v>
      </c>
    </row>
    <row r="40" spans="1:17" ht="15" customHeight="1" x14ac:dyDescent="0.25">
      <c r="A40" s="292">
        <f>'Eff Conc.'!A40</f>
        <v>0</v>
      </c>
      <c r="B40" s="88">
        <f>'Eff Conc.'!B40</f>
        <v>0</v>
      </c>
      <c r="C40" s="128">
        <f>'Eff Conc.'!C40</f>
        <v>0</v>
      </c>
      <c r="D40" s="238">
        <f>'Eff Conc.'!D40</f>
        <v>0</v>
      </c>
      <c r="E40" s="238">
        <f>'Eff Conc.'!E40</f>
        <v>0</v>
      </c>
      <c r="F40" s="275" t="str">
        <f>IF(OR('Eff Conc.'!F40=0,'Eff Conc.'!F40=""), " ", 'Eff Conc.'!$D40*'Eff Conc.'!F40*3.78)</f>
        <v xml:space="preserve"> </v>
      </c>
      <c r="G40" s="275" t="str">
        <f>IF(OR('Eff Conc.'!G40=0,'Eff Conc.'!G40=""), " ", 'Eff Conc.'!$D40*'Eff Conc.'!G40*3.78)</f>
        <v xml:space="preserve"> </v>
      </c>
      <c r="H40" s="275" t="str">
        <f>IF('Eff Conc.'!H40="", " ", 'Eff Conc.'!$D40*'Eff Conc.'!H40*3.78)</f>
        <v xml:space="preserve"> </v>
      </c>
      <c r="I40" s="275" t="str">
        <f>IF('Eff Conc.'!I40="", " ", 'Eff Conc.'!$D40*'Eff Conc.'!I40*3.78)</f>
        <v xml:space="preserve"> </v>
      </c>
      <c r="J40" s="275" t="str">
        <f>IF('Eff Conc.'!J40="", " ", 'Eff Conc.'!$D40*'Eff Conc.'!J40*3.78)</f>
        <v xml:space="preserve"> </v>
      </c>
      <c r="K40" s="275" t="str">
        <f>IF('Eff Conc.'!K40="", " ", 'Eff Conc.'!$D40*'Eff Conc.'!K40*3.78)</f>
        <v xml:space="preserve"> </v>
      </c>
      <c r="L40" s="275" t="str">
        <f>IF('Eff Conc.'!L40="", " ", 'Eff Conc.'!$D40*'Eff Conc.'!L40*3.78)</f>
        <v xml:space="preserve"> </v>
      </c>
      <c r="M40" s="275" t="str">
        <f>IF('Eff Conc.'!M40="", " ", 'Eff Conc.'!$D40*'Eff Conc.'!M40*3.78)</f>
        <v xml:space="preserve"> </v>
      </c>
      <c r="N40" s="275" t="str">
        <f>IF('Eff Conc.'!N40="", " ", 'Eff Conc.'!$D40*'Eff Conc.'!N40*3.78)</f>
        <v xml:space="preserve"> </v>
      </c>
      <c r="O40" s="275" t="str">
        <f>IF('Eff Conc.'!O40="", " ", 'Eff Conc.'!$D40*'Eff Conc.'!O40*3.78)</f>
        <v xml:space="preserve"> </v>
      </c>
      <c r="P40" s="275" t="str">
        <f>IF('Eff Conc.'!P40="", " ", 'Eff Conc.'!$E40*'Eff Conc.'!P40*3.78)</f>
        <v xml:space="preserve"> </v>
      </c>
      <c r="Q40" s="293" t="str">
        <f>IF('Eff Conc.'!U40="", " ", 'Eff Conc.'!$D40*'Eff Conc.'!U40*3.78)</f>
        <v xml:space="preserve"> </v>
      </c>
    </row>
    <row r="41" spans="1:17" ht="15" customHeight="1" x14ac:dyDescent="0.25">
      <c r="A41" s="292">
        <f>'Eff Conc.'!A41</f>
        <v>0</v>
      </c>
      <c r="B41" s="88">
        <f>'Eff Conc.'!B41</f>
        <v>0</v>
      </c>
      <c r="C41" s="128">
        <f>'Eff Conc.'!C41</f>
        <v>0</v>
      </c>
      <c r="D41" s="238">
        <f>'Eff Conc.'!D41</f>
        <v>0</v>
      </c>
      <c r="E41" s="238">
        <f>'Eff Conc.'!E41</f>
        <v>0</v>
      </c>
      <c r="F41" s="275" t="str">
        <f>IF(OR('Eff Conc.'!F41=0,'Eff Conc.'!F41=""), " ", 'Eff Conc.'!$D41*'Eff Conc.'!F41*3.78)</f>
        <v xml:space="preserve"> </v>
      </c>
      <c r="G41" s="275" t="str">
        <f>IF(OR('Eff Conc.'!G41=0,'Eff Conc.'!G41=""), " ", 'Eff Conc.'!$D41*'Eff Conc.'!G41*3.78)</f>
        <v xml:space="preserve"> </v>
      </c>
      <c r="H41" s="275" t="str">
        <f>IF('Eff Conc.'!H41="", " ", 'Eff Conc.'!$D41*'Eff Conc.'!H41*3.78)</f>
        <v xml:space="preserve"> </v>
      </c>
      <c r="I41" s="275" t="str">
        <f>IF('Eff Conc.'!I41="", " ", 'Eff Conc.'!$D41*'Eff Conc.'!I41*3.78)</f>
        <v xml:space="preserve"> </v>
      </c>
      <c r="J41" s="275" t="str">
        <f>IF('Eff Conc.'!J41="", " ", 'Eff Conc.'!$D41*'Eff Conc.'!J41*3.78)</f>
        <v xml:space="preserve"> </v>
      </c>
      <c r="K41" s="275" t="str">
        <f>IF('Eff Conc.'!K41="", " ", 'Eff Conc.'!$D41*'Eff Conc.'!K41*3.78)</f>
        <v xml:space="preserve"> </v>
      </c>
      <c r="L41" s="275" t="str">
        <f>IF('Eff Conc.'!L41="", " ", 'Eff Conc.'!$D41*'Eff Conc.'!L41*3.78)</f>
        <v xml:space="preserve"> </v>
      </c>
      <c r="M41" s="275" t="str">
        <f>IF('Eff Conc.'!M41="", " ", 'Eff Conc.'!$D41*'Eff Conc.'!M41*3.78)</f>
        <v xml:space="preserve"> </v>
      </c>
      <c r="N41" s="275" t="str">
        <f>IF('Eff Conc.'!N41="", " ", 'Eff Conc.'!$D41*'Eff Conc.'!N41*3.78)</f>
        <v xml:space="preserve"> </v>
      </c>
      <c r="O41" s="275" t="str">
        <f>IF('Eff Conc.'!O41="", " ", 'Eff Conc.'!$D41*'Eff Conc.'!O41*3.78)</f>
        <v xml:space="preserve"> </v>
      </c>
      <c r="P41" s="275" t="str">
        <f>IF('Eff Conc.'!P41="", " ", 'Eff Conc.'!$E41*'Eff Conc.'!P41*3.78)</f>
        <v xml:space="preserve"> </v>
      </c>
      <c r="Q41" s="293" t="str">
        <f>IF('Eff Conc.'!U41="", " ", 'Eff Conc.'!$D41*'Eff Conc.'!U41*3.78)</f>
        <v xml:space="preserve"> </v>
      </c>
    </row>
    <row r="42" spans="1:17" ht="15" customHeight="1" x14ac:dyDescent="0.25">
      <c r="A42" s="292">
        <f>'Eff Conc.'!A42</f>
        <v>0</v>
      </c>
      <c r="B42" s="88">
        <f>'Eff Conc.'!B42</f>
        <v>0</v>
      </c>
      <c r="C42" s="128">
        <f>'Eff Conc.'!C42</f>
        <v>0</v>
      </c>
      <c r="D42" s="238">
        <f>'Eff Conc.'!D42</f>
        <v>0</v>
      </c>
      <c r="E42" s="238">
        <f>'Eff Conc.'!E42</f>
        <v>0</v>
      </c>
      <c r="F42" s="275" t="str">
        <f>IF(OR('Eff Conc.'!F42=0,'Eff Conc.'!F42=""), " ", 'Eff Conc.'!$D42*'Eff Conc.'!F42*3.78)</f>
        <v xml:space="preserve"> </v>
      </c>
      <c r="G42" s="275" t="str">
        <f>IF(OR('Eff Conc.'!G42=0,'Eff Conc.'!G42=""), " ", 'Eff Conc.'!$D42*'Eff Conc.'!G42*3.78)</f>
        <v xml:space="preserve"> </v>
      </c>
      <c r="H42" s="275" t="str">
        <f>IF('Eff Conc.'!H42="", " ", 'Eff Conc.'!$D42*'Eff Conc.'!H42*3.78)</f>
        <v xml:space="preserve"> </v>
      </c>
      <c r="I42" s="275" t="str">
        <f>IF('Eff Conc.'!I42="", " ", 'Eff Conc.'!$D42*'Eff Conc.'!I42*3.78)</f>
        <v xml:space="preserve"> </v>
      </c>
      <c r="J42" s="275" t="str">
        <f>IF('Eff Conc.'!J42="", " ", 'Eff Conc.'!$D42*'Eff Conc.'!J42*3.78)</f>
        <v xml:space="preserve"> </v>
      </c>
      <c r="K42" s="275" t="str">
        <f>IF('Eff Conc.'!K42="", " ", 'Eff Conc.'!$D42*'Eff Conc.'!K42*3.78)</f>
        <v xml:space="preserve"> </v>
      </c>
      <c r="L42" s="275" t="str">
        <f>IF('Eff Conc.'!L42="", " ", 'Eff Conc.'!$D42*'Eff Conc.'!L42*3.78)</f>
        <v xml:space="preserve"> </v>
      </c>
      <c r="M42" s="275" t="str">
        <f>IF('Eff Conc.'!M42="", " ", 'Eff Conc.'!$D42*'Eff Conc.'!M42*3.78)</f>
        <v xml:space="preserve"> </v>
      </c>
      <c r="N42" s="275" t="str">
        <f>IF('Eff Conc.'!N42="", " ", 'Eff Conc.'!$D42*'Eff Conc.'!N42*3.78)</f>
        <v xml:space="preserve"> </v>
      </c>
      <c r="O42" s="275" t="str">
        <f>IF('Eff Conc.'!O42="", " ", 'Eff Conc.'!$D42*'Eff Conc.'!O42*3.78)</f>
        <v xml:space="preserve"> </v>
      </c>
      <c r="P42" s="275" t="str">
        <f>IF('Eff Conc.'!P42="", " ", 'Eff Conc.'!$E42*'Eff Conc.'!P42*3.78)</f>
        <v xml:space="preserve"> </v>
      </c>
      <c r="Q42" s="293" t="str">
        <f>IF('Eff Conc.'!U42="", " ", 'Eff Conc.'!$D42*'Eff Conc.'!U42*3.78)</f>
        <v xml:space="preserve"> </v>
      </c>
    </row>
    <row r="43" spans="1:17" ht="15" customHeight="1" x14ac:dyDescent="0.25">
      <c r="A43" s="292">
        <f>'Eff Conc.'!A43</f>
        <v>0</v>
      </c>
      <c r="B43" s="88">
        <f>'Eff Conc.'!B43</f>
        <v>0</v>
      </c>
      <c r="C43" s="128">
        <f>'Eff Conc.'!C43</f>
        <v>0</v>
      </c>
      <c r="D43" s="238">
        <f>'Eff Conc.'!D43</f>
        <v>0</v>
      </c>
      <c r="E43" s="238">
        <f>'Eff Conc.'!E43</f>
        <v>0</v>
      </c>
      <c r="F43" s="275" t="str">
        <f>IF(OR('Eff Conc.'!F43=0,'Eff Conc.'!F43=""), " ", 'Eff Conc.'!$D43*'Eff Conc.'!F43*3.78)</f>
        <v xml:space="preserve"> </v>
      </c>
      <c r="G43" s="275" t="str">
        <f>IF(OR('Eff Conc.'!G43=0,'Eff Conc.'!G43=""), " ", 'Eff Conc.'!$D43*'Eff Conc.'!G43*3.78)</f>
        <v xml:space="preserve"> </v>
      </c>
      <c r="H43" s="275" t="str">
        <f>IF('Eff Conc.'!H43="", " ", 'Eff Conc.'!$D43*'Eff Conc.'!H43*3.78)</f>
        <v xml:space="preserve"> </v>
      </c>
      <c r="I43" s="275" t="str">
        <f>IF('Eff Conc.'!I43="", " ", 'Eff Conc.'!$D43*'Eff Conc.'!I43*3.78)</f>
        <v xml:space="preserve"> </v>
      </c>
      <c r="J43" s="275" t="str">
        <f>IF('Eff Conc.'!J43="", " ", 'Eff Conc.'!$D43*'Eff Conc.'!J43*3.78)</f>
        <v xml:space="preserve"> </v>
      </c>
      <c r="K43" s="275" t="str">
        <f>IF('Eff Conc.'!K43="", " ", 'Eff Conc.'!$D43*'Eff Conc.'!K43*3.78)</f>
        <v xml:space="preserve"> </v>
      </c>
      <c r="L43" s="275" t="str">
        <f>IF('Eff Conc.'!L43="", " ", 'Eff Conc.'!$D43*'Eff Conc.'!L43*3.78)</f>
        <v xml:space="preserve"> </v>
      </c>
      <c r="M43" s="275" t="str">
        <f>IF('Eff Conc.'!M43="", " ", 'Eff Conc.'!$D43*'Eff Conc.'!M43*3.78)</f>
        <v xml:space="preserve"> </v>
      </c>
      <c r="N43" s="275" t="str">
        <f>IF('Eff Conc.'!N43="", " ", 'Eff Conc.'!$D43*'Eff Conc.'!N43*3.78)</f>
        <v xml:space="preserve"> </v>
      </c>
      <c r="O43" s="275" t="str">
        <f>IF('Eff Conc.'!O43="", " ", 'Eff Conc.'!$D43*'Eff Conc.'!O43*3.78)</f>
        <v xml:space="preserve"> </v>
      </c>
      <c r="P43" s="275" t="str">
        <f>IF('Eff Conc.'!P43="", " ", 'Eff Conc.'!$E43*'Eff Conc.'!P43*3.78)</f>
        <v xml:space="preserve"> </v>
      </c>
      <c r="Q43" s="293" t="str">
        <f>IF('Eff Conc.'!U43="", " ", 'Eff Conc.'!$D43*'Eff Conc.'!U43*3.78)</f>
        <v xml:space="preserve"> </v>
      </c>
    </row>
    <row r="44" spans="1:17" x14ac:dyDescent="0.25">
      <c r="A44" s="292">
        <f>'Eff Conc.'!A44</f>
        <v>0</v>
      </c>
      <c r="B44" s="88">
        <f>'Eff Conc.'!B44</f>
        <v>0</v>
      </c>
      <c r="C44" s="128">
        <f>'Eff Conc.'!C44</f>
        <v>0</v>
      </c>
      <c r="D44" s="238">
        <f>'Eff Conc.'!D44</f>
        <v>0</v>
      </c>
      <c r="E44" s="238">
        <f>'Eff Conc.'!E44</f>
        <v>0</v>
      </c>
      <c r="F44" s="275" t="str">
        <f>IF(OR('Eff Conc.'!F44=0,'Eff Conc.'!F44=""), " ", 'Eff Conc.'!$D44*'Eff Conc.'!F44*3.78)</f>
        <v xml:space="preserve"> </v>
      </c>
      <c r="G44" s="275" t="str">
        <f>IF(OR('Eff Conc.'!G44=0,'Eff Conc.'!G44=""), " ", 'Eff Conc.'!$D44*'Eff Conc.'!G44*3.78)</f>
        <v xml:space="preserve"> </v>
      </c>
      <c r="H44" s="275" t="str">
        <f>IF('Eff Conc.'!H44="", " ", 'Eff Conc.'!$D44*'Eff Conc.'!H44*3.78)</f>
        <v xml:space="preserve"> </v>
      </c>
      <c r="I44" s="275" t="str">
        <f>IF('Eff Conc.'!I44="", " ", 'Eff Conc.'!$D44*'Eff Conc.'!I44*3.78)</f>
        <v xml:space="preserve"> </v>
      </c>
      <c r="J44" s="275" t="str">
        <f>IF('Eff Conc.'!J44="", " ", 'Eff Conc.'!$D44*'Eff Conc.'!J44*3.78)</f>
        <v xml:space="preserve"> </v>
      </c>
      <c r="K44" s="275" t="str">
        <f>IF('Eff Conc.'!K44="", " ", 'Eff Conc.'!$D44*'Eff Conc.'!K44*3.78)</f>
        <v xml:space="preserve"> </v>
      </c>
      <c r="L44" s="275" t="str">
        <f>IF('Eff Conc.'!L44="", " ", 'Eff Conc.'!$D44*'Eff Conc.'!L44*3.78)</f>
        <v xml:space="preserve"> </v>
      </c>
      <c r="M44" s="275" t="str">
        <f>IF('Eff Conc.'!M44="", " ", 'Eff Conc.'!$D44*'Eff Conc.'!M44*3.78)</f>
        <v xml:space="preserve"> </v>
      </c>
      <c r="N44" s="275" t="str">
        <f>IF('Eff Conc.'!N44="", " ", 'Eff Conc.'!$D44*'Eff Conc.'!N44*3.78)</f>
        <v xml:space="preserve"> </v>
      </c>
      <c r="O44" s="275" t="str">
        <f>IF('Eff Conc.'!O44="", " ", 'Eff Conc.'!$D44*'Eff Conc.'!O44*3.78)</f>
        <v xml:space="preserve"> </v>
      </c>
      <c r="P44" s="275" t="str">
        <f>IF('Eff Conc.'!P44="", " ", 'Eff Conc.'!$E44*'Eff Conc.'!P44*3.78)</f>
        <v xml:space="preserve"> </v>
      </c>
      <c r="Q44" s="293" t="str">
        <f>IF('Eff Conc.'!U44="", " ", 'Eff Conc.'!$D44*'Eff Conc.'!U44*3.78)</f>
        <v xml:space="preserve"> </v>
      </c>
    </row>
    <row r="45" spans="1:17" x14ac:dyDescent="0.25">
      <c r="A45" s="292">
        <f>'Eff Conc.'!A45</f>
        <v>0</v>
      </c>
      <c r="B45" s="88">
        <f>'Eff Conc.'!B45</f>
        <v>0</v>
      </c>
      <c r="C45" s="128">
        <f>'Eff Conc.'!C45</f>
        <v>0</v>
      </c>
      <c r="D45" s="238">
        <f>'Eff Conc.'!D45</f>
        <v>0</v>
      </c>
      <c r="E45" s="238">
        <f>'Eff Conc.'!E45</f>
        <v>0</v>
      </c>
      <c r="F45" s="275" t="str">
        <f>IF(OR('Eff Conc.'!F45=0,'Eff Conc.'!F45=""), " ", 'Eff Conc.'!$D45*'Eff Conc.'!F45*3.78)</f>
        <v xml:space="preserve"> </v>
      </c>
      <c r="G45" s="275" t="str">
        <f>IF(OR('Eff Conc.'!G45=0,'Eff Conc.'!G45=""), " ", 'Eff Conc.'!$D45*'Eff Conc.'!G45*3.78)</f>
        <v xml:space="preserve"> </v>
      </c>
      <c r="H45" s="275" t="str">
        <f>IF('Eff Conc.'!H45="", " ", 'Eff Conc.'!$D45*'Eff Conc.'!H45*3.78)</f>
        <v xml:space="preserve"> </v>
      </c>
      <c r="I45" s="275" t="str">
        <f>IF('Eff Conc.'!I45="", " ", 'Eff Conc.'!$D45*'Eff Conc.'!I45*3.78)</f>
        <v xml:space="preserve"> </v>
      </c>
      <c r="J45" s="275" t="str">
        <f>IF('Eff Conc.'!J45="", " ", 'Eff Conc.'!$D45*'Eff Conc.'!J45*3.78)</f>
        <v xml:space="preserve"> </v>
      </c>
      <c r="K45" s="275" t="str">
        <f>IF('Eff Conc.'!K45="", " ", 'Eff Conc.'!$D45*'Eff Conc.'!K45*3.78)</f>
        <v xml:space="preserve"> </v>
      </c>
      <c r="L45" s="275" t="str">
        <f>IF('Eff Conc.'!L45="", " ", 'Eff Conc.'!$D45*'Eff Conc.'!L45*3.78)</f>
        <v xml:space="preserve"> </v>
      </c>
      <c r="M45" s="275" t="str">
        <f>IF('Eff Conc.'!M45="", " ", 'Eff Conc.'!$D45*'Eff Conc.'!M45*3.78)</f>
        <v xml:space="preserve"> </v>
      </c>
      <c r="N45" s="275" t="str">
        <f>IF('Eff Conc.'!N45="", " ", 'Eff Conc.'!$D45*'Eff Conc.'!N45*3.78)</f>
        <v xml:space="preserve"> </v>
      </c>
      <c r="O45" s="275" t="str">
        <f>IF('Eff Conc.'!O45="", " ", 'Eff Conc.'!$D45*'Eff Conc.'!O45*3.78)</f>
        <v xml:space="preserve"> </v>
      </c>
      <c r="P45" s="275" t="str">
        <f>IF('Eff Conc.'!P45="", " ", 'Eff Conc.'!$E45*'Eff Conc.'!P45*3.78)</f>
        <v xml:space="preserve"> </v>
      </c>
      <c r="Q45" s="293" t="str">
        <f>IF('Eff Conc.'!U45="", " ", 'Eff Conc.'!$D45*'Eff Conc.'!U45*3.78)</f>
        <v xml:space="preserve"> </v>
      </c>
    </row>
    <row r="46" spans="1:17" x14ac:dyDescent="0.25">
      <c r="A46" s="292">
        <f>'Eff Conc.'!A46</f>
        <v>0</v>
      </c>
      <c r="B46" s="88">
        <f>'Eff Conc.'!B46</f>
        <v>0</v>
      </c>
      <c r="C46" s="128">
        <f>'Eff Conc.'!C46</f>
        <v>0</v>
      </c>
      <c r="D46" s="238">
        <f>'Eff Conc.'!D46</f>
        <v>0</v>
      </c>
      <c r="E46" s="238">
        <f>'Eff Conc.'!E46</f>
        <v>0</v>
      </c>
      <c r="F46" s="275" t="str">
        <f>IF(OR('Eff Conc.'!F46=0,'Eff Conc.'!F46=""), " ", 'Eff Conc.'!$D46*'Eff Conc.'!F46*3.78)</f>
        <v xml:space="preserve"> </v>
      </c>
      <c r="G46" s="275" t="str">
        <f>IF(OR('Eff Conc.'!G46=0,'Eff Conc.'!G46=""), " ", 'Eff Conc.'!$D46*'Eff Conc.'!G46*3.78)</f>
        <v xml:space="preserve"> </v>
      </c>
      <c r="H46" s="275" t="str">
        <f>IF('Eff Conc.'!H46="", " ", 'Eff Conc.'!$D46*'Eff Conc.'!H46*3.78)</f>
        <v xml:space="preserve"> </v>
      </c>
      <c r="I46" s="275" t="str">
        <f>IF('Eff Conc.'!I46="", " ", 'Eff Conc.'!$D46*'Eff Conc.'!I46*3.78)</f>
        <v xml:space="preserve"> </v>
      </c>
      <c r="J46" s="275" t="str">
        <f>IF('Eff Conc.'!J46="", " ", 'Eff Conc.'!$D46*'Eff Conc.'!J46*3.78)</f>
        <v xml:space="preserve"> </v>
      </c>
      <c r="K46" s="275" t="str">
        <f>IF('Eff Conc.'!K46="", " ", 'Eff Conc.'!$D46*'Eff Conc.'!K46*3.78)</f>
        <v xml:space="preserve"> </v>
      </c>
      <c r="L46" s="275" t="str">
        <f>IF('Eff Conc.'!L46="", " ", 'Eff Conc.'!$D46*'Eff Conc.'!L46*3.78)</f>
        <v xml:space="preserve"> </v>
      </c>
      <c r="M46" s="275" t="str">
        <f>IF('Eff Conc.'!M46="", " ", 'Eff Conc.'!$D46*'Eff Conc.'!M46*3.78)</f>
        <v xml:space="preserve"> </v>
      </c>
      <c r="N46" s="275" t="str">
        <f>IF('Eff Conc.'!N46="", " ", 'Eff Conc.'!$D46*'Eff Conc.'!N46*3.78)</f>
        <v xml:space="preserve"> </v>
      </c>
      <c r="O46" s="275" t="str">
        <f>IF('Eff Conc.'!O46="", " ", 'Eff Conc.'!$D46*'Eff Conc.'!O46*3.78)</f>
        <v xml:space="preserve"> </v>
      </c>
      <c r="P46" s="275" t="str">
        <f>IF('Eff Conc.'!P46="", " ", 'Eff Conc.'!$E46*'Eff Conc.'!P46*3.78)</f>
        <v xml:space="preserve"> </v>
      </c>
      <c r="Q46" s="293" t="str">
        <f>IF('Eff Conc.'!U46="", " ", 'Eff Conc.'!$D46*'Eff Conc.'!U46*3.78)</f>
        <v xml:space="preserve"> </v>
      </c>
    </row>
    <row r="47" spans="1:17" x14ac:dyDescent="0.25">
      <c r="A47" s="292">
        <f>'Eff Conc.'!A47</f>
        <v>0</v>
      </c>
      <c r="B47" s="88">
        <f>'Eff Conc.'!B47</f>
        <v>0</v>
      </c>
      <c r="C47" s="128">
        <f>'Eff Conc.'!C47</f>
        <v>0</v>
      </c>
      <c r="D47" s="238">
        <f>'Eff Conc.'!D47</f>
        <v>0</v>
      </c>
      <c r="E47" s="238">
        <f>'Eff Conc.'!E47</f>
        <v>0</v>
      </c>
      <c r="F47" s="275" t="str">
        <f>IF(OR('Eff Conc.'!F47=0,'Eff Conc.'!F47=""), " ", 'Eff Conc.'!$D47*'Eff Conc.'!F47*3.78)</f>
        <v xml:space="preserve"> </v>
      </c>
      <c r="G47" s="275" t="str">
        <f>IF(OR('Eff Conc.'!G47=0,'Eff Conc.'!G47=""), " ", 'Eff Conc.'!$D47*'Eff Conc.'!G47*3.78)</f>
        <v xml:space="preserve"> </v>
      </c>
      <c r="H47" s="275" t="str">
        <f>IF('Eff Conc.'!H47="", " ", 'Eff Conc.'!$D47*'Eff Conc.'!H47*3.78)</f>
        <v xml:space="preserve"> </v>
      </c>
      <c r="I47" s="275" t="str">
        <f>IF('Eff Conc.'!I47="", " ", 'Eff Conc.'!$D47*'Eff Conc.'!I47*3.78)</f>
        <v xml:space="preserve"> </v>
      </c>
      <c r="J47" s="275" t="str">
        <f>IF('Eff Conc.'!J47="", " ", 'Eff Conc.'!$D47*'Eff Conc.'!J47*3.78)</f>
        <v xml:space="preserve"> </v>
      </c>
      <c r="K47" s="275" t="str">
        <f>IF('Eff Conc.'!K47="", " ", 'Eff Conc.'!$D47*'Eff Conc.'!K47*3.78)</f>
        <v xml:space="preserve"> </v>
      </c>
      <c r="L47" s="275" t="str">
        <f>IF('Eff Conc.'!L47="", " ", 'Eff Conc.'!$D47*'Eff Conc.'!L47*3.78)</f>
        <v xml:space="preserve"> </v>
      </c>
      <c r="M47" s="275" t="str">
        <f>IF('Eff Conc.'!M47="", " ", 'Eff Conc.'!$D47*'Eff Conc.'!M47*3.78)</f>
        <v xml:space="preserve"> </v>
      </c>
      <c r="N47" s="275" t="str">
        <f>IF('Eff Conc.'!N47="", " ", 'Eff Conc.'!$D47*'Eff Conc.'!N47*3.78)</f>
        <v xml:space="preserve"> </v>
      </c>
      <c r="O47" s="275" t="str">
        <f>IF('Eff Conc.'!O47="", " ", 'Eff Conc.'!$D47*'Eff Conc.'!O47*3.78)</f>
        <v xml:space="preserve"> </v>
      </c>
      <c r="P47" s="275" t="str">
        <f>IF('Eff Conc.'!P47="", " ", 'Eff Conc.'!$E47*'Eff Conc.'!P47*3.78)</f>
        <v xml:space="preserve"> </v>
      </c>
      <c r="Q47" s="293" t="str">
        <f>IF('Eff Conc.'!U47="", " ", 'Eff Conc.'!$D47*'Eff Conc.'!U47*3.78)</f>
        <v xml:space="preserve"> </v>
      </c>
    </row>
    <row r="48" spans="1:17" x14ac:dyDescent="0.25">
      <c r="A48" s="292">
        <f>'Eff Conc.'!A48</f>
        <v>0</v>
      </c>
      <c r="B48" s="88">
        <f>'Eff Conc.'!B48</f>
        <v>0</v>
      </c>
      <c r="C48" s="128">
        <f>'Eff Conc.'!C48</f>
        <v>0</v>
      </c>
      <c r="D48" s="238">
        <f>'Eff Conc.'!D48</f>
        <v>0</v>
      </c>
      <c r="E48" s="238">
        <f>'Eff Conc.'!E48</f>
        <v>0</v>
      </c>
      <c r="F48" s="275" t="str">
        <f>IF(OR('Eff Conc.'!F48=0,'Eff Conc.'!F48=""), " ", 'Eff Conc.'!$D48*'Eff Conc.'!F48*3.78)</f>
        <v xml:space="preserve"> </v>
      </c>
      <c r="G48" s="275" t="str">
        <f>IF(OR('Eff Conc.'!G48=0,'Eff Conc.'!G48=""), " ", 'Eff Conc.'!$D48*'Eff Conc.'!G48*3.78)</f>
        <v xml:space="preserve"> </v>
      </c>
      <c r="H48" s="275" t="str">
        <f>IF('Eff Conc.'!H48="", " ", 'Eff Conc.'!$D48*'Eff Conc.'!H48*3.78)</f>
        <v xml:space="preserve"> </v>
      </c>
      <c r="I48" s="275" t="str">
        <f>IF('Eff Conc.'!I48="", " ", 'Eff Conc.'!$D48*'Eff Conc.'!I48*3.78)</f>
        <v xml:space="preserve"> </v>
      </c>
      <c r="J48" s="275" t="str">
        <f>IF('Eff Conc.'!J48="", " ", 'Eff Conc.'!$D48*'Eff Conc.'!J48*3.78)</f>
        <v xml:space="preserve"> </v>
      </c>
      <c r="K48" s="275" t="str">
        <f>IF('Eff Conc.'!K48="", " ", 'Eff Conc.'!$D48*'Eff Conc.'!K48*3.78)</f>
        <v xml:space="preserve"> </v>
      </c>
      <c r="L48" s="275" t="str">
        <f>IF('Eff Conc.'!L48="", " ", 'Eff Conc.'!$D48*'Eff Conc.'!L48*3.78)</f>
        <v xml:space="preserve"> </v>
      </c>
      <c r="M48" s="275" t="str">
        <f>IF('Eff Conc.'!M48="", " ", 'Eff Conc.'!$D48*'Eff Conc.'!M48*3.78)</f>
        <v xml:space="preserve"> </v>
      </c>
      <c r="N48" s="275" t="str">
        <f>IF('Eff Conc.'!N48="", " ", 'Eff Conc.'!$D48*'Eff Conc.'!N48*3.78)</f>
        <v xml:space="preserve"> </v>
      </c>
      <c r="O48" s="275" t="str">
        <f>IF('Eff Conc.'!O48="", " ", 'Eff Conc.'!$D48*'Eff Conc.'!O48*3.78)</f>
        <v xml:space="preserve"> </v>
      </c>
      <c r="P48" s="275" t="str">
        <f>IF('Eff Conc.'!P48="", " ", 'Eff Conc.'!$E48*'Eff Conc.'!P48*3.78)</f>
        <v xml:space="preserve"> </v>
      </c>
      <c r="Q48" s="293" t="str">
        <f>IF('Eff Conc.'!U48="", " ", 'Eff Conc.'!$D48*'Eff Conc.'!U48*3.78)</f>
        <v xml:space="preserve"> </v>
      </c>
    </row>
    <row r="49" spans="1:17" x14ac:dyDescent="0.25">
      <c r="A49" s="292">
        <f>'Eff Conc.'!A49</f>
        <v>0</v>
      </c>
      <c r="B49" s="88">
        <f>'Eff Conc.'!B49</f>
        <v>0</v>
      </c>
      <c r="C49" s="128">
        <f>'Eff Conc.'!C49</f>
        <v>0</v>
      </c>
      <c r="D49" s="238">
        <f>'Eff Conc.'!D49</f>
        <v>0</v>
      </c>
      <c r="E49" s="238">
        <f>'Eff Conc.'!E49</f>
        <v>0</v>
      </c>
      <c r="F49" s="275" t="str">
        <f>IF(OR('Eff Conc.'!F49=0,'Eff Conc.'!F49=""), " ", 'Eff Conc.'!$D49*'Eff Conc.'!F49*3.78)</f>
        <v xml:space="preserve"> </v>
      </c>
      <c r="G49" s="275" t="str">
        <f>IF(OR('Eff Conc.'!G49=0,'Eff Conc.'!G49=""), " ", 'Eff Conc.'!$D49*'Eff Conc.'!G49*3.78)</f>
        <v xml:space="preserve"> </v>
      </c>
      <c r="H49" s="275" t="str">
        <f>IF('Eff Conc.'!H49="", " ", 'Eff Conc.'!$D49*'Eff Conc.'!H49*3.78)</f>
        <v xml:space="preserve"> </v>
      </c>
      <c r="I49" s="275" t="str">
        <f>IF('Eff Conc.'!I49="", " ", 'Eff Conc.'!$D49*'Eff Conc.'!I49*3.78)</f>
        <v xml:space="preserve"> </v>
      </c>
      <c r="J49" s="275" t="str">
        <f>IF('Eff Conc.'!J49="", " ", 'Eff Conc.'!$D49*'Eff Conc.'!J49*3.78)</f>
        <v xml:space="preserve"> </v>
      </c>
      <c r="K49" s="275" t="str">
        <f>IF('Eff Conc.'!K49="", " ", 'Eff Conc.'!$D49*'Eff Conc.'!K49*3.78)</f>
        <v xml:space="preserve"> </v>
      </c>
      <c r="L49" s="275" t="str">
        <f>IF('Eff Conc.'!L49="", " ", 'Eff Conc.'!$D49*'Eff Conc.'!L49*3.78)</f>
        <v xml:space="preserve"> </v>
      </c>
      <c r="M49" s="275" t="str">
        <f>IF('Eff Conc.'!M49="", " ", 'Eff Conc.'!$D49*'Eff Conc.'!M49*3.78)</f>
        <v xml:space="preserve"> </v>
      </c>
      <c r="N49" s="275" t="str">
        <f>IF('Eff Conc.'!N49="", " ", 'Eff Conc.'!$D49*'Eff Conc.'!N49*3.78)</f>
        <v xml:space="preserve"> </v>
      </c>
      <c r="O49" s="275" t="str">
        <f>IF('Eff Conc.'!O49="", " ", 'Eff Conc.'!$D49*'Eff Conc.'!O49*3.78)</f>
        <v xml:space="preserve"> </v>
      </c>
      <c r="P49" s="275" t="str">
        <f>IF('Eff Conc.'!P49="", " ", 'Eff Conc.'!$E49*'Eff Conc.'!P49*3.78)</f>
        <v xml:space="preserve"> </v>
      </c>
      <c r="Q49" s="293" t="str">
        <f>IF('Eff Conc.'!U49="", " ", 'Eff Conc.'!$D49*'Eff Conc.'!U49*3.78)</f>
        <v xml:space="preserve"> </v>
      </c>
    </row>
    <row r="50" spans="1:17" x14ac:dyDescent="0.25">
      <c r="A50" s="292">
        <f>'Eff Conc.'!A50</f>
        <v>0</v>
      </c>
      <c r="B50" s="88">
        <f>'Eff Conc.'!B50</f>
        <v>0</v>
      </c>
      <c r="C50" s="128">
        <f>'Eff Conc.'!C50</f>
        <v>0</v>
      </c>
      <c r="D50" s="238">
        <f>'Eff Conc.'!D50</f>
        <v>0</v>
      </c>
      <c r="E50" s="238">
        <f>'Eff Conc.'!E50</f>
        <v>0</v>
      </c>
      <c r="F50" s="275" t="str">
        <f>IF(OR('Eff Conc.'!F50=0,'Eff Conc.'!F50=""), " ", 'Eff Conc.'!$D50*'Eff Conc.'!F50*3.78)</f>
        <v xml:space="preserve"> </v>
      </c>
      <c r="G50" s="275" t="str">
        <f>IF(OR('Eff Conc.'!G50=0,'Eff Conc.'!G50=""), " ", 'Eff Conc.'!$D50*'Eff Conc.'!G50*3.78)</f>
        <v xml:space="preserve"> </v>
      </c>
      <c r="H50" s="275" t="str">
        <f>IF('Eff Conc.'!H50="", " ", 'Eff Conc.'!$D50*'Eff Conc.'!H50*3.78)</f>
        <v xml:space="preserve"> </v>
      </c>
      <c r="I50" s="275" t="str">
        <f>IF('Eff Conc.'!I50="", " ", 'Eff Conc.'!$D50*'Eff Conc.'!I50*3.78)</f>
        <v xml:space="preserve"> </v>
      </c>
      <c r="J50" s="275" t="str">
        <f>IF('Eff Conc.'!J50="", " ", 'Eff Conc.'!$D50*'Eff Conc.'!J50*3.78)</f>
        <v xml:space="preserve"> </v>
      </c>
      <c r="K50" s="275" t="str">
        <f>IF('Eff Conc.'!K50="", " ", 'Eff Conc.'!$D50*'Eff Conc.'!K50*3.78)</f>
        <v xml:space="preserve"> </v>
      </c>
      <c r="L50" s="275" t="str">
        <f>IF('Eff Conc.'!L50="", " ", 'Eff Conc.'!$D50*'Eff Conc.'!L50*3.78)</f>
        <v xml:space="preserve"> </v>
      </c>
      <c r="M50" s="275" t="str">
        <f>IF('Eff Conc.'!M50="", " ", 'Eff Conc.'!$D50*'Eff Conc.'!M50*3.78)</f>
        <v xml:space="preserve"> </v>
      </c>
      <c r="N50" s="275" t="str">
        <f>IF('Eff Conc.'!N50="", " ", 'Eff Conc.'!$D50*'Eff Conc.'!N50*3.78)</f>
        <v xml:space="preserve"> </v>
      </c>
      <c r="O50" s="275" t="str">
        <f>IF('Eff Conc.'!O50="", " ", 'Eff Conc.'!$D50*'Eff Conc.'!O50*3.78)</f>
        <v xml:space="preserve"> </v>
      </c>
      <c r="P50" s="275" t="str">
        <f>IF('Eff Conc.'!P50="", " ", 'Eff Conc.'!$E50*'Eff Conc.'!P50*3.78)</f>
        <v xml:space="preserve"> </v>
      </c>
      <c r="Q50" s="293" t="str">
        <f>IF('Eff Conc.'!U50="", " ", 'Eff Conc.'!$D50*'Eff Conc.'!U50*3.78)</f>
        <v xml:space="preserve"> </v>
      </c>
    </row>
    <row r="51" spans="1:17" x14ac:dyDescent="0.25">
      <c r="A51" s="292">
        <f>'Eff Conc.'!A51</f>
        <v>0</v>
      </c>
      <c r="B51" s="88">
        <f>'Eff Conc.'!B51</f>
        <v>0</v>
      </c>
      <c r="C51" s="128">
        <f>'Eff Conc.'!C51</f>
        <v>0</v>
      </c>
      <c r="D51" s="238">
        <f>'Eff Conc.'!D51</f>
        <v>0</v>
      </c>
      <c r="E51" s="238">
        <f>'Eff Conc.'!E51</f>
        <v>0</v>
      </c>
      <c r="F51" s="275" t="str">
        <f>IF(OR('Eff Conc.'!F51=0,'Eff Conc.'!F51=""), " ", 'Eff Conc.'!$D51*'Eff Conc.'!F51*3.78)</f>
        <v xml:space="preserve"> </v>
      </c>
      <c r="G51" s="275" t="str">
        <f>IF(OR('Eff Conc.'!G51=0,'Eff Conc.'!G51=""), " ", 'Eff Conc.'!$D51*'Eff Conc.'!G51*3.78)</f>
        <v xml:space="preserve"> </v>
      </c>
      <c r="H51" s="275" t="str">
        <f>IF('Eff Conc.'!H51="", " ", 'Eff Conc.'!$D51*'Eff Conc.'!H51*3.78)</f>
        <v xml:space="preserve"> </v>
      </c>
      <c r="I51" s="275" t="str">
        <f>IF('Eff Conc.'!I51="", " ", 'Eff Conc.'!$D51*'Eff Conc.'!I51*3.78)</f>
        <v xml:space="preserve"> </v>
      </c>
      <c r="J51" s="275" t="str">
        <f>IF('Eff Conc.'!J51="", " ", 'Eff Conc.'!$D51*'Eff Conc.'!J51*3.78)</f>
        <v xml:space="preserve"> </v>
      </c>
      <c r="K51" s="275" t="str">
        <f>IF('Eff Conc.'!K51="", " ", 'Eff Conc.'!$D51*'Eff Conc.'!K51*3.78)</f>
        <v xml:space="preserve"> </v>
      </c>
      <c r="L51" s="275" t="str">
        <f>IF('Eff Conc.'!L51="", " ", 'Eff Conc.'!$D51*'Eff Conc.'!L51*3.78)</f>
        <v xml:space="preserve"> </v>
      </c>
      <c r="M51" s="275" t="str">
        <f>IF('Eff Conc.'!M51="", " ", 'Eff Conc.'!$D51*'Eff Conc.'!M51*3.78)</f>
        <v xml:space="preserve"> </v>
      </c>
      <c r="N51" s="275" t="str">
        <f>IF('Eff Conc.'!N51="", " ", 'Eff Conc.'!$D51*'Eff Conc.'!N51*3.78)</f>
        <v xml:space="preserve"> </v>
      </c>
      <c r="O51" s="275" t="str">
        <f>IF('Eff Conc.'!O51="", " ", 'Eff Conc.'!$D51*'Eff Conc.'!O51*3.78)</f>
        <v xml:space="preserve"> </v>
      </c>
      <c r="P51" s="275" t="str">
        <f>IF('Eff Conc.'!P51="", " ", 'Eff Conc.'!$E51*'Eff Conc.'!P51*3.78)</f>
        <v xml:space="preserve"> </v>
      </c>
      <c r="Q51" s="293" t="str">
        <f>IF('Eff Conc.'!U51="", " ", 'Eff Conc.'!$D51*'Eff Conc.'!U51*3.78)</f>
        <v xml:space="preserve"> </v>
      </c>
    </row>
    <row r="52" spans="1:17" x14ac:dyDescent="0.25">
      <c r="A52" s="292">
        <f>'Eff Conc.'!A52</f>
        <v>0</v>
      </c>
      <c r="B52" s="88">
        <f>'Eff Conc.'!B52</f>
        <v>0</v>
      </c>
      <c r="C52" s="128">
        <f>'Eff Conc.'!C52</f>
        <v>0</v>
      </c>
      <c r="D52" s="238">
        <f>'Eff Conc.'!D52</f>
        <v>0</v>
      </c>
      <c r="E52" s="238">
        <f>'Eff Conc.'!E52</f>
        <v>0</v>
      </c>
      <c r="F52" s="275" t="str">
        <f>IF(OR('Eff Conc.'!F52=0,'Eff Conc.'!F52=""), " ", 'Eff Conc.'!$D52*'Eff Conc.'!F52*3.78)</f>
        <v xml:space="preserve"> </v>
      </c>
      <c r="G52" s="275" t="str">
        <f>IF(OR('Eff Conc.'!G52=0,'Eff Conc.'!G52=""), " ", 'Eff Conc.'!$D52*'Eff Conc.'!G52*3.78)</f>
        <v xml:space="preserve"> </v>
      </c>
      <c r="H52" s="275" t="str">
        <f>IF('Eff Conc.'!H52="", " ", 'Eff Conc.'!$D52*'Eff Conc.'!H52*3.78)</f>
        <v xml:space="preserve"> </v>
      </c>
      <c r="I52" s="275" t="str">
        <f>IF('Eff Conc.'!I52="", " ", 'Eff Conc.'!$D52*'Eff Conc.'!I52*3.78)</f>
        <v xml:space="preserve"> </v>
      </c>
      <c r="J52" s="275" t="str">
        <f>IF('Eff Conc.'!J52="", " ", 'Eff Conc.'!$D52*'Eff Conc.'!J52*3.78)</f>
        <v xml:space="preserve"> </v>
      </c>
      <c r="K52" s="275" t="str">
        <f>IF('Eff Conc.'!K52="", " ", 'Eff Conc.'!$D52*'Eff Conc.'!K52*3.78)</f>
        <v xml:space="preserve"> </v>
      </c>
      <c r="L52" s="275" t="str">
        <f>IF('Eff Conc.'!L52="", " ", 'Eff Conc.'!$D52*'Eff Conc.'!L52*3.78)</f>
        <v xml:space="preserve"> </v>
      </c>
      <c r="M52" s="275" t="str">
        <f>IF('Eff Conc.'!M52="", " ", 'Eff Conc.'!$D52*'Eff Conc.'!M52*3.78)</f>
        <v xml:space="preserve"> </v>
      </c>
      <c r="N52" s="275" t="str">
        <f>IF('Eff Conc.'!N52="", " ", 'Eff Conc.'!$D52*'Eff Conc.'!N52*3.78)</f>
        <v xml:space="preserve"> </v>
      </c>
      <c r="O52" s="275" t="str">
        <f>IF('Eff Conc.'!O52="", " ", 'Eff Conc.'!$D52*'Eff Conc.'!O52*3.78)</f>
        <v xml:space="preserve"> </v>
      </c>
      <c r="P52" s="275" t="str">
        <f>IF('Eff Conc.'!P52="", " ", 'Eff Conc.'!$E52*'Eff Conc.'!P52*3.78)</f>
        <v xml:space="preserve"> </v>
      </c>
      <c r="Q52" s="293" t="str">
        <f>IF('Eff Conc.'!U52="", " ", 'Eff Conc.'!$D52*'Eff Conc.'!U52*3.78)</f>
        <v xml:space="preserve"> </v>
      </c>
    </row>
    <row r="53" spans="1:17" x14ac:dyDescent="0.25">
      <c r="A53" s="292">
        <f>'Eff Conc.'!A53</f>
        <v>0</v>
      </c>
      <c r="B53" s="88">
        <f>'Eff Conc.'!B53</f>
        <v>0</v>
      </c>
      <c r="C53" s="128">
        <f>'Eff Conc.'!C53</f>
        <v>0</v>
      </c>
      <c r="D53" s="238">
        <f>'Eff Conc.'!D53</f>
        <v>0</v>
      </c>
      <c r="E53" s="238">
        <f>'Eff Conc.'!E53</f>
        <v>0</v>
      </c>
      <c r="F53" s="275" t="str">
        <f>IF(OR('Eff Conc.'!F53=0,'Eff Conc.'!F53=""), " ", 'Eff Conc.'!$D53*'Eff Conc.'!F53*3.78)</f>
        <v xml:space="preserve"> </v>
      </c>
      <c r="G53" s="275" t="str">
        <f>IF(OR('Eff Conc.'!G53=0,'Eff Conc.'!G53=""), " ", 'Eff Conc.'!$D53*'Eff Conc.'!G53*3.78)</f>
        <v xml:space="preserve"> </v>
      </c>
      <c r="H53" s="275" t="str">
        <f>IF('Eff Conc.'!H53="", " ", 'Eff Conc.'!$D53*'Eff Conc.'!H53*3.78)</f>
        <v xml:space="preserve"> </v>
      </c>
      <c r="I53" s="275" t="str">
        <f>IF('Eff Conc.'!I53="", " ", 'Eff Conc.'!$D53*'Eff Conc.'!I53*3.78)</f>
        <v xml:space="preserve"> </v>
      </c>
      <c r="J53" s="275" t="str">
        <f>IF('Eff Conc.'!J53="", " ", 'Eff Conc.'!$D53*'Eff Conc.'!J53*3.78)</f>
        <v xml:space="preserve"> </v>
      </c>
      <c r="K53" s="275" t="str">
        <f>IF('Eff Conc.'!K53="", " ", 'Eff Conc.'!$D53*'Eff Conc.'!K53*3.78)</f>
        <v xml:space="preserve"> </v>
      </c>
      <c r="L53" s="275" t="str">
        <f>IF('Eff Conc.'!L53="", " ", 'Eff Conc.'!$D53*'Eff Conc.'!L53*3.78)</f>
        <v xml:space="preserve"> </v>
      </c>
      <c r="M53" s="275" t="str">
        <f>IF('Eff Conc.'!M53="", " ", 'Eff Conc.'!$D53*'Eff Conc.'!M53*3.78)</f>
        <v xml:space="preserve"> </v>
      </c>
      <c r="N53" s="275" t="str">
        <f>IF('Eff Conc.'!N53="", " ", 'Eff Conc.'!$D53*'Eff Conc.'!N53*3.78)</f>
        <v xml:space="preserve"> </v>
      </c>
      <c r="O53" s="275" t="str">
        <f>IF('Eff Conc.'!O53="", " ", 'Eff Conc.'!$D53*'Eff Conc.'!O53*3.78)</f>
        <v xml:space="preserve"> </v>
      </c>
      <c r="P53" s="275" t="str">
        <f>IF('Eff Conc.'!P53="", " ", 'Eff Conc.'!$E53*'Eff Conc.'!P53*3.78)</f>
        <v xml:space="preserve"> </v>
      </c>
      <c r="Q53" s="293" t="str">
        <f>IF('Eff Conc.'!U53="", " ", 'Eff Conc.'!$D53*'Eff Conc.'!U53*3.78)</f>
        <v xml:space="preserve"> </v>
      </c>
    </row>
    <row r="54" spans="1:17" x14ac:dyDescent="0.25">
      <c r="A54" s="292">
        <f>'Eff Conc.'!A54</f>
        <v>0</v>
      </c>
      <c r="B54" s="88">
        <f>'Eff Conc.'!B54</f>
        <v>0</v>
      </c>
      <c r="C54" s="128">
        <f>'Eff Conc.'!C54</f>
        <v>0</v>
      </c>
      <c r="D54" s="238">
        <f>'Eff Conc.'!D54</f>
        <v>0</v>
      </c>
      <c r="E54" s="238">
        <f>'Eff Conc.'!E54</f>
        <v>0</v>
      </c>
      <c r="F54" s="275" t="str">
        <f>IF(OR('Eff Conc.'!F54=0,'Eff Conc.'!F54=""), " ", 'Eff Conc.'!$D54*'Eff Conc.'!F54*3.78)</f>
        <v xml:space="preserve"> </v>
      </c>
      <c r="G54" s="275" t="str">
        <f>IF(OR('Eff Conc.'!G54=0,'Eff Conc.'!G54=""), " ", 'Eff Conc.'!$D54*'Eff Conc.'!G54*3.78)</f>
        <v xml:space="preserve"> </v>
      </c>
      <c r="H54" s="275" t="str">
        <f>IF('Eff Conc.'!H54="", " ", 'Eff Conc.'!$D54*'Eff Conc.'!H54*3.78)</f>
        <v xml:space="preserve"> </v>
      </c>
      <c r="I54" s="275" t="str">
        <f>IF('Eff Conc.'!I54="", " ", 'Eff Conc.'!$D54*'Eff Conc.'!I54*3.78)</f>
        <v xml:space="preserve"> </v>
      </c>
      <c r="J54" s="275" t="str">
        <f>IF('Eff Conc.'!J54="", " ", 'Eff Conc.'!$D54*'Eff Conc.'!J54*3.78)</f>
        <v xml:space="preserve"> </v>
      </c>
      <c r="K54" s="275" t="str">
        <f>IF('Eff Conc.'!K54="", " ", 'Eff Conc.'!$D54*'Eff Conc.'!K54*3.78)</f>
        <v xml:space="preserve"> </v>
      </c>
      <c r="L54" s="275" t="str">
        <f>IF('Eff Conc.'!L54="", " ", 'Eff Conc.'!$D54*'Eff Conc.'!L54*3.78)</f>
        <v xml:space="preserve"> </v>
      </c>
      <c r="M54" s="275" t="str">
        <f>IF('Eff Conc.'!M54="", " ", 'Eff Conc.'!$D54*'Eff Conc.'!M54*3.78)</f>
        <v xml:space="preserve"> </v>
      </c>
      <c r="N54" s="275" t="str">
        <f>IF('Eff Conc.'!N54="", " ", 'Eff Conc.'!$D54*'Eff Conc.'!N54*3.78)</f>
        <v xml:space="preserve"> </v>
      </c>
      <c r="O54" s="275" t="str">
        <f>IF('Eff Conc.'!O54="", " ", 'Eff Conc.'!$D54*'Eff Conc.'!O54*3.78)</f>
        <v xml:space="preserve"> </v>
      </c>
      <c r="P54" s="275" t="str">
        <f>IF('Eff Conc.'!P54="", " ", 'Eff Conc.'!$E54*'Eff Conc.'!P54*3.78)</f>
        <v xml:space="preserve"> </v>
      </c>
      <c r="Q54" s="293" t="str">
        <f>IF('Eff Conc.'!U54="", " ", 'Eff Conc.'!$D54*'Eff Conc.'!U54*3.78)</f>
        <v xml:space="preserve"> </v>
      </c>
    </row>
    <row r="55" spans="1:17" x14ac:dyDescent="0.25">
      <c r="A55" s="292">
        <f>'Eff Conc.'!A55</f>
        <v>0</v>
      </c>
      <c r="B55" s="88">
        <f>'Eff Conc.'!B55</f>
        <v>0</v>
      </c>
      <c r="C55" s="128">
        <f>'Eff Conc.'!C55</f>
        <v>0</v>
      </c>
      <c r="D55" s="238">
        <f>'Eff Conc.'!D55</f>
        <v>0</v>
      </c>
      <c r="E55" s="238">
        <f>'Eff Conc.'!E55</f>
        <v>0</v>
      </c>
      <c r="F55" s="275" t="str">
        <f>IF(OR('Eff Conc.'!F55=0,'Eff Conc.'!F55=""), " ", 'Eff Conc.'!$D55*'Eff Conc.'!F55*3.78)</f>
        <v xml:space="preserve"> </v>
      </c>
      <c r="G55" s="275" t="str">
        <f>IF(OR('Eff Conc.'!G55=0,'Eff Conc.'!G55=""), " ", 'Eff Conc.'!$D55*'Eff Conc.'!G55*3.78)</f>
        <v xml:space="preserve"> </v>
      </c>
      <c r="H55" s="275" t="str">
        <f>IF('Eff Conc.'!H55="", " ", 'Eff Conc.'!$D55*'Eff Conc.'!H55*3.78)</f>
        <v xml:space="preserve"> </v>
      </c>
      <c r="I55" s="275" t="str">
        <f>IF('Eff Conc.'!I55="", " ", 'Eff Conc.'!$D55*'Eff Conc.'!I55*3.78)</f>
        <v xml:space="preserve"> </v>
      </c>
      <c r="J55" s="275" t="str">
        <f>IF('Eff Conc.'!J55="", " ", 'Eff Conc.'!$D55*'Eff Conc.'!J55*3.78)</f>
        <v xml:space="preserve"> </v>
      </c>
      <c r="K55" s="275" t="str">
        <f>IF('Eff Conc.'!K55="", " ", 'Eff Conc.'!$D55*'Eff Conc.'!K55*3.78)</f>
        <v xml:space="preserve"> </v>
      </c>
      <c r="L55" s="275" t="str">
        <f>IF('Eff Conc.'!L55="", " ", 'Eff Conc.'!$D55*'Eff Conc.'!L55*3.78)</f>
        <v xml:space="preserve"> </v>
      </c>
      <c r="M55" s="275" t="str">
        <f>IF('Eff Conc.'!M55="", " ", 'Eff Conc.'!$D55*'Eff Conc.'!M55*3.78)</f>
        <v xml:space="preserve"> </v>
      </c>
      <c r="N55" s="275" t="str">
        <f>IF('Eff Conc.'!N55="", " ", 'Eff Conc.'!$D55*'Eff Conc.'!N55*3.78)</f>
        <v xml:space="preserve"> </v>
      </c>
      <c r="O55" s="275" t="str">
        <f>IF('Eff Conc.'!O55="", " ", 'Eff Conc.'!$D55*'Eff Conc.'!O55*3.78)</f>
        <v xml:space="preserve"> </v>
      </c>
      <c r="P55" s="275" t="str">
        <f>IF('Eff Conc.'!P55="", " ", 'Eff Conc.'!$E55*'Eff Conc.'!P55*3.78)</f>
        <v xml:space="preserve"> </v>
      </c>
      <c r="Q55" s="293" t="str">
        <f>IF('Eff Conc.'!U55="", " ", 'Eff Conc.'!$D55*'Eff Conc.'!U55*3.78)</f>
        <v xml:space="preserve"> </v>
      </c>
    </row>
    <row r="56" spans="1:17" x14ac:dyDescent="0.25">
      <c r="A56" s="292">
        <f>'Eff Conc.'!A56</f>
        <v>0</v>
      </c>
      <c r="B56" s="88">
        <f>'Eff Conc.'!B56</f>
        <v>0</v>
      </c>
      <c r="C56" s="128">
        <f>'Eff Conc.'!C56</f>
        <v>0</v>
      </c>
      <c r="D56" s="238">
        <f>'Eff Conc.'!D56</f>
        <v>0</v>
      </c>
      <c r="E56" s="238">
        <f>'Eff Conc.'!E56</f>
        <v>0</v>
      </c>
      <c r="F56" s="275" t="str">
        <f>IF(OR('Eff Conc.'!F56=0,'Eff Conc.'!F56=""), " ", 'Eff Conc.'!$D56*'Eff Conc.'!F56*3.78)</f>
        <v xml:space="preserve"> </v>
      </c>
      <c r="G56" s="275" t="str">
        <f>IF(OR('Eff Conc.'!G56=0,'Eff Conc.'!G56=""), " ", 'Eff Conc.'!$D56*'Eff Conc.'!G56*3.78)</f>
        <v xml:space="preserve"> </v>
      </c>
      <c r="H56" s="275" t="str">
        <f>IF('Eff Conc.'!H56="", " ", 'Eff Conc.'!$D56*'Eff Conc.'!H56*3.78)</f>
        <v xml:space="preserve"> </v>
      </c>
      <c r="I56" s="275" t="str">
        <f>IF('Eff Conc.'!I56="", " ", 'Eff Conc.'!$D56*'Eff Conc.'!I56*3.78)</f>
        <v xml:space="preserve"> </v>
      </c>
      <c r="J56" s="275" t="str">
        <f>IF('Eff Conc.'!J56="", " ", 'Eff Conc.'!$D56*'Eff Conc.'!J56*3.78)</f>
        <v xml:space="preserve"> </v>
      </c>
      <c r="K56" s="275" t="str">
        <f>IF('Eff Conc.'!K56="", " ", 'Eff Conc.'!$D56*'Eff Conc.'!K56*3.78)</f>
        <v xml:space="preserve"> </v>
      </c>
      <c r="L56" s="275" t="str">
        <f>IF('Eff Conc.'!L56="", " ", 'Eff Conc.'!$D56*'Eff Conc.'!L56*3.78)</f>
        <v xml:space="preserve"> </v>
      </c>
      <c r="M56" s="275" t="str">
        <f>IF('Eff Conc.'!M56="", " ", 'Eff Conc.'!$D56*'Eff Conc.'!M56*3.78)</f>
        <v xml:space="preserve"> </v>
      </c>
      <c r="N56" s="275" t="str">
        <f>IF('Eff Conc.'!N56="", " ", 'Eff Conc.'!$D56*'Eff Conc.'!N56*3.78)</f>
        <v xml:space="preserve"> </v>
      </c>
      <c r="O56" s="275" t="str">
        <f>IF('Eff Conc.'!O56="", " ", 'Eff Conc.'!$D56*'Eff Conc.'!O56*3.78)</f>
        <v xml:space="preserve"> </v>
      </c>
      <c r="P56" s="275" t="str">
        <f>IF('Eff Conc.'!P56="", " ", 'Eff Conc.'!$E56*'Eff Conc.'!P56*3.78)</f>
        <v xml:space="preserve"> </v>
      </c>
      <c r="Q56" s="293" t="str">
        <f>IF('Eff Conc.'!U56="", " ", 'Eff Conc.'!$D56*'Eff Conc.'!U56*3.78)</f>
        <v xml:space="preserve"> </v>
      </c>
    </row>
    <row r="57" spans="1:17" x14ac:dyDescent="0.25">
      <c r="A57" s="292">
        <f>'Eff Conc.'!A57</f>
        <v>0</v>
      </c>
      <c r="B57" s="88">
        <f>'Eff Conc.'!B57</f>
        <v>0</v>
      </c>
      <c r="C57" s="128">
        <f>'Eff Conc.'!C57</f>
        <v>0</v>
      </c>
      <c r="D57" s="238">
        <f>'Eff Conc.'!D57</f>
        <v>0</v>
      </c>
      <c r="E57" s="238">
        <f>'Eff Conc.'!E57</f>
        <v>0</v>
      </c>
      <c r="F57" s="275" t="str">
        <f>IF(OR('Eff Conc.'!F57=0,'Eff Conc.'!F57=""), " ", 'Eff Conc.'!$D57*'Eff Conc.'!F57*3.78)</f>
        <v xml:space="preserve"> </v>
      </c>
      <c r="G57" s="275" t="str">
        <f>IF(OR('Eff Conc.'!G57=0,'Eff Conc.'!G57=""), " ", 'Eff Conc.'!$D57*'Eff Conc.'!G57*3.78)</f>
        <v xml:space="preserve"> </v>
      </c>
      <c r="H57" s="275" t="str">
        <f>IF('Eff Conc.'!H57="", " ", 'Eff Conc.'!$D57*'Eff Conc.'!H57*3.78)</f>
        <v xml:space="preserve"> </v>
      </c>
      <c r="I57" s="275" t="str">
        <f>IF('Eff Conc.'!I57="", " ", 'Eff Conc.'!$D57*'Eff Conc.'!I57*3.78)</f>
        <v xml:space="preserve"> </v>
      </c>
      <c r="J57" s="275" t="str">
        <f>IF('Eff Conc.'!J57="", " ", 'Eff Conc.'!$D57*'Eff Conc.'!J57*3.78)</f>
        <v xml:space="preserve"> </v>
      </c>
      <c r="K57" s="275" t="str">
        <f>IF('Eff Conc.'!K57="", " ", 'Eff Conc.'!$D57*'Eff Conc.'!K57*3.78)</f>
        <v xml:space="preserve"> </v>
      </c>
      <c r="L57" s="275" t="str">
        <f>IF('Eff Conc.'!L57="", " ", 'Eff Conc.'!$D57*'Eff Conc.'!L57*3.78)</f>
        <v xml:space="preserve"> </v>
      </c>
      <c r="M57" s="275" t="str">
        <f>IF('Eff Conc.'!M57="", " ", 'Eff Conc.'!$D57*'Eff Conc.'!M57*3.78)</f>
        <v xml:space="preserve"> </v>
      </c>
      <c r="N57" s="275" t="str">
        <f>IF('Eff Conc.'!N57="", " ", 'Eff Conc.'!$D57*'Eff Conc.'!N57*3.78)</f>
        <v xml:space="preserve"> </v>
      </c>
      <c r="O57" s="275" t="str">
        <f>IF('Eff Conc.'!O57="", " ", 'Eff Conc.'!$D57*'Eff Conc.'!O57*3.78)</f>
        <v xml:space="preserve"> </v>
      </c>
      <c r="P57" s="275" t="str">
        <f>IF('Eff Conc.'!P57="", " ", 'Eff Conc.'!$E57*'Eff Conc.'!P57*3.78)</f>
        <v xml:space="preserve"> </v>
      </c>
      <c r="Q57" s="293" t="str">
        <f>IF('Eff Conc.'!U57="", " ", 'Eff Conc.'!$D57*'Eff Conc.'!U57*3.78)</f>
        <v xml:space="preserve"> </v>
      </c>
    </row>
    <row r="58" spans="1:17" x14ac:dyDescent="0.25">
      <c r="A58" s="292">
        <f>'Eff Conc.'!A58</f>
        <v>0</v>
      </c>
      <c r="B58" s="88">
        <f>'Eff Conc.'!B58</f>
        <v>0</v>
      </c>
      <c r="C58" s="128">
        <f>'Eff Conc.'!C58</f>
        <v>0</v>
      </c>
      <c r="D58" s="238">
        <f>'Eff Conc.'!D58</f>
        <v>0</v>
      </c>
      <c r="E58" s="238">
        <f>'Eff Conc.'!E58</f>
        <v>0</v>
      </c>
      <c r="F58" s="275" t="str">
        <f>IF(OR('Eff Conc.'!F58=0,'Eff Conc.'!F58=""), " ", 'Eff Conc.'!$D58*'Eff Conc.'!F58*3.78)</f>
        <v xml:space="preserve"> </v>
      </c>
      <c r="G58" s="275" t="str">
        <f>IF(OR('Eff Conc.'!G58=0,'Eff Conc.'!G58=""), " ", 'Eff Conc.'!$D58*'Eff Conc.'!G58*3.78)</f>
        <v xml:space="preserve"> </v>
      </c>
      <c r="H58" s="275" t="str">
        <f>IF('Eff Conc.'!H58="", " ", 'Eff Conc.'!$D58*'Eff Conc.'!H58*3.78)</f>
        <v xml:space="preserve"> </v>
      </c>
      <c r="I58" s="275" t="str">
        <f>IF('Eff Conc.'!I58="", " ", 'Eff Conc.'!$D58*'Eff Conc.'!I58*3.78)</f>
        <v xml:space="preserve"> </v>
      </c>
      <c r="J58" s="275" t="str">
        <f>IF('Eff Conc.'!J58="", " ", 'Eff Conc.'!$D58*'Eff Conc.'!J58*3.78)</f>
        <v xml:space="preserve"> </v>
      </c>
      <c r="K58" s="275" t="str">
        <f>IF('Eff Conc.'!K58="", " ", 'Eff Conc.'!$D58*'Eff Conc.'!K58*3.78)</f>
        <v xml:space="preserve"> </v>
      </c>
      <c r="L58" s="275" t="str">
        <f>IF('Eff Conc.'!L58="", " ", 'Eff Conc.'!$D58*'Eff Conc.'!L58*3.78)</f>
        <v xml:space="preserve"> </v>
      </c>
      <c r="M58" s="275" t="str">
        <f>IF('Eff Conc.'!M58="", " ", 'Eff Conc.'!$D58*'Eff Conc.'!M58*3.78)</f>
        <v xml:space="preserve"> </v>
      </c>
      <c r="N58" s="275" t="str">
        <f>IF('Eff Conc.'!N58="", " ", 'Eff Conc.'!$D58*'Eff Conc.'!N58*3.78)</f>
        <v xml:space="preserve"> </v>
      </c>
      <c r="O58" s="275" t="str">
        <f>IF('Eff Conc.'!O58="", " ", 'Eff Conc.'!$D58*'Eff Conc.'!O58*3.78)</f>
        <v xml:space="preserve"> </v>
      </c>
      <c r="P58" s="275" t="str">
        <f>IF('Eff Conc.'!P58="", " ", 'Eff Conc.'!$E58*'Eff Conc.'!P58*3.78)</f>
        <v xml:space="preserve"> </v>
      </c>
      <c r="Q58" s="293" t="str">
        <f>IF('Eff Conc.'!U58="", " ", 'Eff Conc.'!$D58*'Eff Conc.'!U58*3.78)</f>
        <v xml:space="preserve"> </v>
      </c>
    </row>
    <row r="59" spans="1:17" ht="15" customHeight="1" x14ac:dyDescent="0.25">
      <c r="A59" s="292">
        <f>'Eff Conc.'!A59</f>
        <v>0</v>
      </c>
      <c r="B59" s="88">
        <f>'Eff Conc.'!B59</f>
        <v>0</v>
      </c>
      <c r="C59" s="128">
        <f>'Eff Conc.'!C59</f>
        <v>0</v>
      </c>
      <c r="D59" s="238">
        <f>'Eff Conc.'!D59</f>
        <v>0</v>
      </c>
      <c r="E59" s="238">
        <f>'Eff Conc.'!E59</f>
        <v>0</v>
      </c>
      <c r="F59" s="275" t="str">
        <f>IF(OR('Eff Conc.'!F59=0,'Eff Conc.'!F59=""), " ", 'Eff Conc.'!$D59*'Eff Conc.'!F59*3.78)</f>
        <v xml:space="preserve"> </v>
      </c>
      <c r="G59" s="275" t="str">
        <f>IF(OR('Eff Conc.'!G59=0,'Eff Conc.'!G59=""), " ", 'Eff Conc.'!$D59*'Eff Conc.'!G59*3.78)</f>
        <v xml:space="preserve"> </v>
      </c>
      <c r="H59" s="275" t="str">
        <f>IF('Eff Conc.'!H59="", " ", 'Eff Conc.'!$D59*'Eff Conc.'!H59*3.78)</f>
        <v xml:space="preserve"> </v>
      </c>
      <c r="I59" s="275" t="str">
        <f>IF('Eff Conc.'!I59="", " ", 'Eff Conc.'!$D59*'Eff Conc.'!I59*3.78)</f>
        <v xml:space="preserve"> </v>
      </c>
      <c r="J59" s="275" t="str">
        <f>IF('Eff Conc.'!J59="", " ", 'Eff Conc.'!$D59*'Eff Conc.'!J59*3.78)</f>
        <v xml:space="preserve"> </v>
      </c>
      <c r="K59" s="275" t="str">
        <f>IF('Eff Conc.'!K59="", " ", 'Eff Conc.'!$D59*'Eff Conc.'!K59*3.78)</f>
        <v xml:space="preserve"> </v>
      </c>
      <c r="L59" s="275" t="str">
        <f>IF('Eff Conc.'!L59="", " ", 'Eff Conc.'!$D59*'Eff Conc.'!L59*3.78)</f>
        <v xml:space="preserve"> </v>
      </c>
      <c r="M59" s="275" t="str">
        <f>IF('Eff Conc.'!M59="", " ", 'Eff Conc.'!$D59*'Eff Conc.'!M59*3.78)</f>
        <v xml:space="preserve"> </v>
      </c>
      <c r="N59" s="275" t="str">
        <f>IF('Eff Conc.'!N59="", " ", 'Eff Conc.'!$D59*'Eff Conc.'!N59*3.78)</f>
        <v xml:space="preserve"> </v>
      </c>
      <c r="O59" s="275" t="str">
        <f>IF('Eff Conc.'!O59="", " ", 'Eff Conc.'!$D59*'Eff Conc.'!O59*3.78)</f>
        <v xml:space="preserve"> </v>
      </c>
      <c r="P59" s="275" t="str">
        <f>IF('Eff Conc.'!P59="", " ", 'Eff Conc.'!$E59*'Eff Conc.'!P59*3.78)</f>
        <v xml:space="preserve"> </v>
      </c>
      <c r="Q59" s="293" t="str">
        <f>IF('Eff Conc.'!U59="", " ", 'Eff Conc.'!$D59*'Eff Conc.'!U59*3.78)</f>
        <v xml:space="preserve"> </v>
      </c>
    </row>
    <row r="60" spans="1:17" x14ac:dyDescent="0.25">
      <c r="A60" s="292">
        <f>'Eff Conc.'!A60</f>
        <v>0</v>
      </c>
      <c r="B60" s="88">
        <f>'Eff Conc.'!B60</f>
        <v>0</v>
      </c>
      <c r="C60" s="128">
        <f>'Eff Conc.'!C60</f>
        <v>0</v>
      </c>
      <c r="D60" s="238">
        <f>'Eff Conc.'!D60</f>
        <v>0</v>
      </c>
      <c r="E60" s="238">
        <f>'Eff Conc.'!E60</f>
        <v>0</v>
      </c>
      <c r="F60" s="275" t="str">
        <f>IF(OR('Eff Conc.'!F60=0,'Eff Conc.'!F60=""), " ", 'Eff Conc.'!$D60*'Eff Conc.'!F60*3.78)</f>
        <v xml:space="preserve"> </v>
      </c>
      <c r="G60" s="275" t="str">
        <f>IF(OR('Eff Conc.'!G60=0,'Eff Conc.'!G60=""), " ", 'Eff Conc.'!$D60*'Eff Conc.'!G60*3.78)</f>
        <v xml:space="preserve"> </v>
      </c>
      <c r="H60" s="275" t="str">
        <f>IF('Eff Conc.'!H60="", " ", 'Eff Conc.'!$D60*'Eff Conc.'!H60*3.78)</f>
        <v xml:space="preserve"> </v>
      </c>
      <c r="I60" s="275" t="str">
        <f>IF('Eff Conc.'!I60="", " ", 'Eff Conc.'!$D60*'Eff Conc.'!I60*3.78)</f>
        <v xml:space="preserve"> </v>
      </c>
      <c r="J60" s="275" t="str">
        <f>IF('Eff Conc.'!J60="", " ", 'Eff Conc.'!$D60*'Eff Conc.'!J60*3.78)</f>
        <v xml:space="preserve"> </v>
      </c>
      <c r="K60" s="275" t="str">
        <f>IF('Eff Conc.'!K60="", " ", 'Eff Conc.'!$D60*'Eff Conc.'!K60*3.78)</f>
        <v xml:space="preserve"> </v>
      </c>
      <c r="L60" s="275" t="str">
        <f>IF('Eff Conc.'!L60="", " ", 'Eff Conc.'!$D60*'Eff Conc.'!L60*3.78)</f>
        <v xml:space="preserve"> </v>
      </c>
      <c r="M60" s="275" t="str">
        <f>IF('Eff Conc.'!M60="", " ", 'Eff Conc.'!$D60*'Eff Conc.'!M60*3.78)</f>
        <v xml:space="preserve"> </v>
      </c>
      <c r="N60" s="275" t="str">
        <f>IF('Eff Conc.'!N60="", " ", 'Eff Conc.'!$D60*'Eff Conc.'!N60*3.78)</f>
        <v xml:space="preserve"> </v>
      </c>
      <c r="O60" s="275" t="str">
        <f>IF('Eff Conc.'!O60="", " ", 'Eff Conc.'!$D60*'Eff Conc.'!O60*3.78)</f>
        <v xml:space="preserve"> </v>
      </c>
      <c r="P60" s="275" t="str">
        <f>IF('Eff Conc.'!P60="", " ", 'Eff Conc.'!$E60*'Eff Conc.'!P60*3.78)</f>
        <v xml:space="preserve"> </v>
      </c>
      <c r="Q60" s="293" t="str">
        <f>IF('Eff Conc.'!U60="", " ", 'Eff Conc.'!$D60*'Eff Conc.'!U60*3.78)</f>
        <v xml:space="preserve"> </v>
      </c>
    </row>
    <row r="61" spans="1:17" x14ac:dyDescent="0.25">
      <c r="A61" s="292">
        <f>'Eff Conc.'!A61</f>
        <v>0</v>
      </c>
      <c r="B61" s="88">
        <f>'Eff Conc.'!B61</f>
        <v>0</v>
      </c>
      <c r="C61" s="128">
        <f>'Eff Conc.'!C61</f>
        <v>0</v>
      </c>
      <c r="D61" s="238">
        <f>'Eff Conc.'!D61</f>
        <v>0</v>
      </c>
      <c r="E61" s="238">
        <f>'Eff Conc.'!E61</f>
        <v>0</v>
      </c>
      <c r="F61" s="275" t="str">
        <f>IF(OR('Eff Conc.'!F61=0,'Eff Conc.'!F61=""), " ", 'Eff Conc.'!$D61*'Eff Conc.'!F61*3.78)</f>
        <v xml:space="preserve"> </v>
      </c>
      <c r="G61" s="275" t="str">
        <f>IF(OR('Eff Conc.'!G61=0,'Eff Conc.'!G61=""), " ", 'Eff Conc.'!$D61*'Eff Conc.'!G61*3.78)</f>
        <v xml:space="preserve"> </v>
      </c>
      <c r="H61" s="275" t="str">
        <f>IF('Eff Conc.'!H61="", " ", 'Eff Conc.'!$D61*'Eff Conc.'!H61*3.78)</f>
        <v xml:space="preserve"> </v>
      </c>
      <c r="I61" s="275" t="str">
        <f>IF('Eff Conc.'!I61="", " ", 'Eff Conc.'!$D61*'Eff Conc.'!I61*3.78)</f>
        <v xml:space="preserve"> </v>
      </c>
      <c r="J61" s="275" t="str">
        <f>IF('Eff Conc.'!J61="", " ", 'Eff Conc.'!$D61*'Eff Conc.'!J61*3.78)</f>
        <v xml:space="preserve"> </v>
      </c>
      <c r="K61" s="275" t="str">
        <f>IF('Eff Conc.'!K61="", " ", 'Eff Conc.'!$D61*'Eff Conc.'!K61*3.78)</f>
        <v xml:space="preserve"> </v>
      </c>
      <c r="L61" s="275" t="str">
        <f>IF('Eff Conc.'!L61="", " ", 'Eff Conc.'!$D61*'Eff Conc.'!L61*3.78)</f>
        <v xml:space="preserve"> </v>
      </c>
      <c r="M61" s="275" t="str">
        <f>IF('Eff Conc.'!M61="", " ", 'Eff Conc.'!$D61*'Eff Conc.'!M61*3.78)</f>
        <v xml:space="preserve"> </v>
      </c>
      <c r="N61" s="275" t="str">
        <f>IF('Eff Conc.'!N61="", " ", 'Eff Conc.'!$D61*'Eff Conc.'!N61*3.78)</f>
        <v xml:space="preserve"> </v>
      </c>
      <c r="O61" s="275" t="str">
        <f>IF('Eff Conc.'!O61="", " ", 'Eff Conc.'!$D61*'Eff Conc.'!O61*3.78)</f>
        <v xml:space="preserve"> </v>
      </c>
      <c r="P61" s="275" t="str">
        <f>IF('Eff Conc.'!P61="", " ", 'Eff Conc.'!$E61*'Eff Conc.'!P61*3.78)</f>
        <v xml:space="preserve"> </v>
      </c>
      <c r="Q61" s="293" t="str">
        <f>IF('Eff Conc.'!U61="", " ", 'Eff Conc.'!$D61*'Eff Conc.'!U61*3.78)</f>
        <v xml:space="preserve"> </v>
      </c>
    </row>
    <row r="62" spans="1:17" x14ac:dyDescent="0.25">
      <c r="A62" s="292">
        <f>'Eff Conc.'!A62</f>
        <v>0</v>
      </c>
      <c r="B62" s="88">
        <f>'Eff Conc.'!B62</f>
        <v>0</v>
      </c>
      <c r="C62" s="128">
        <f>'Eff Conc.'!C62</f>
        <v>0</v>
      </c>
      <c r="D62" s="238">
        <f>'Eff Conc.'!D62</f>
        <v>0</v>
      </c>
      <c r="E62" s="238">
        <f>'Eff Conc.'!E62</f>
        <v>0</v>
      </c>
      <c r="F62" s="275" t="str">
        <f>IF(OR('Eff Conc.'!F62=0,'Eff Conc.'!F62=""), " ", 'Eff Conc.'!$D62*'Eff Conc.'!F62*3.78)</f>
        <v xml:space="preserve"> </v>
      </c>
      <c r="G62" s="275" t="str">
        <f>IF(OR('Eff Conc.'!G62=0,'Eff Conc.'!G62=""), " ", 'Eff Conc.'!$D62*'Eff Conc.'!G62*3.78)</f>
        <v xml:space="preserve"> </v>
      </c>
      <c r="H62" s="275" t="str">
        <f>IF('Eff Conc.'!H62="", " ", 'Eff Conc.'!$D62*'Eff Conc.'!H62*3.78)</f>
        <v xml:space="preserve"> </v>
      </c>
      <c r="I62" s="275" t="str">
        <f>IF('Eff Conc.'!I62="", " ", 'Eff Conc.'!$D62*'Eff Conc.'!I62*3.78)</f>
        <v xml:space="preserve"> </v>
      </c>
      <c r="J62" s="275" t="str">
        <f>IF('Eff Conc.'!J62="", " ", 'Eff Conc.'!$D62*'Eff Conc.'!J62*3.78)</f>
        <v xml:space="preserve"> </v>
      </c>
      <c r="K62" s="275" t="str">
        <f>IF('Eff Conc.'!K62="", " ", 'Eff Conc.'!$D62*'Eff Conc.'!K62*3.78)</f>
        <v xml:space="preserve"> </v>
      </c>
      <c r="L62" s="275" t="str">
        <f>IF('Eff Conc.'!L62="", " ", 'Eff Conc.'!$D62*'Eff Conc.'!L62*3.78)</f>
        <v xml:space="preserve"> </v>
      </c>
      <c r="M62" s="275" t="str">
        <f>IF('Eff Conc.'!M62="", " ", 'Eff Conc.'!$D62*'Eff Conc.'!M62*3.78)</f>
        <v xml:space="preserve"> </v>
      </c>
      <c r="N62" s="275" t="str">
        <f>IF('Eff Conc.'!N62="", " ", 'Eff Conc.'!$D62*'Eff Conc.'!N62*3.78)</f>
        <v xml:space="preserve"> </v>
      </c>
      <c r="O62" s="275" t="str">
        <f>IF('Eff Conc.'!O62="", " ", 'Eff Conc.'!$D62*'Eff Conc.'!O62*3.78)</f>
        <v xml:space="preserve"> </v>
      </c>
      <c r="P62" s="275" t="str">
        <f>IF('Eff Conc.'!P62="", " ", 'Eff Conc.'!$E62*'Eff Conc.'!P62*3.78)</f>
        <v xml:space="preserve"> </v>
      </c>
      <c r="Q62" s="293" t="str">
        <f>IF('Eff Conc.'!U62="", " ", 'Eff Conc.'!$D62*'Eff Conc.'!U62*3.78)</f>
        <v xml:space="preserve"> </v>
      </c>
    </row>
    <row r="63" spans="1:17" x14ac:dyDescent="0.25">
      <c r="A63" s="292">
        <f>'Eff Conc.'!A63</f>
        <v>0</v>
      </c>
      <c r="B63" s="88">
        <f>'Eff Conc.'!B63</f>
        <v>0</v>
      </c>
      <c r="C63" s="128">
        <f>'Eff Conc.'!C63</f>
        <v>0</v>
      </c>
      <c r="D63" s="238">
        <f>'Eff Conc.'!D63</f>
        <v>0</v>
      </c>
      <c r="E63" s="238">
        <f>'Eff Conc.'!E63</f>
        <v>0</v>
      </c>
      <c r="F63" s="275" t="str">
        <f>IF(OR('Eff Conc.'!F63=0,'Eff Conc.'!F63=""), " ", 'Eff Conc.'!$D63*'Eff Conc.'!F63*3.78)</f>
        <v xml:space="preserve"> </v>
      </c>
      <c r="G63" s="275" t="str">
        <f>IF(OR('Eff Conc.'!G63=0,'Eff Conc.'!G63=""), " ", 'Eff Conc.'!$D63*'Eff Conc.'!G63*3.78)</f>
        <v xml:space="preserve"> </v>
      </c>
      <c r="H63" s="275" t="str">
        <f>IF('Eff Conc.'!H63="", " ", 'Eff Conc.'!$D63*'Eff Conc.'!H63*3.78)</f>
        <v xml:space="preserve"> </v>
      </c>
      <c r="I63" s="275" t="str">
        <f>IF('Eff Conc.'!I63="", " ", 'Eff Conc.'!$D63*'Eff Conc.'!I63*3.78)</f>
        <v xml:space="preserve"> </v>
      </c>
      <c r="J63" s="275" t="str">
        <f>IF('Eff Conc.'!J63="", " ", 'Eff Conc.'!$D63*'Eff Conc.'!J63*3.78)</f>
        <v xml:space="preserve"> </v>
      </c>
      <c r="K63" s="275" t="str">
        <f>IF('Eff Conc.'!K63="", " ", 'Eff Conc.'!$D63*'Eff Conc.'!K63*3.78)</f>
        <v xml:space="preserve"> </v>
      </c>
      <c r="L63" s="275" t="str">
        <f>IF('Eff Conc.'!L63="", " ", 'Eff Conc.'!$D63*'Eff Conc.'!L63*3.78)</f>
        <v xml:space="preserve"> </v>
      </c>
      <c r="M63" s="275" t="str">
        <f>IF('Eff Conc.'!M63="", " ", 'Eff Conc.'!$D63*'Eff Conc.'!M63*3.78)</f>
        <v xml:space="preserve"> </v>
      </c>
      <c r="N63" s="275" t="str">
        <f>IF('Eff Conc.'!N63="", " ", 'Eff Conc.'!$D63*'Eff Conc.'!N63*3.78)</f>
        <v xml:space="preserve"> </v>
      </c>
      <c r="O63" s="275" t="str">
        <f>IF('Eff Conc.'!O63="", " ", 'Eff Conc.'!$D63*'Eff Conc.'!O63*3.78)</f>
        <v xml:space="preserve"> </v>
      </c>
      <c r="P63" s="275" t="str">
        <f>IF('Eff Conc.'!P63="", " ", 'Eff Conc.'!$E63*'Eff Conc.'!P63*3.78)</f>
        <v xml:space="preserve"> </v>
      </c>
      <c r="Q63" s="293" t="str">
        <f>IF('Eff Conc.'!U63="", " ", 'Eff Conc.'!$D63*'Eff Conc.'!U63*3.78)</f>
        <v xml:space="preserve"> </v>
      </c>
    </row>
    <row r="64" spans="1:17" x14ac:dyDescent="0.25">
      <c r="A64" s="292">
        <f>'Eff Conc.'!A64</f>
        <v>0</v>
      </c>
      <c r="B64" s="88">
        <f>'Eff Conc.'!B64</f>
        <v>0</v>
      </c>
      <c r="C64" s="128">
        <f>'Eff Conc.'!C64</f>
        <v>0</v>
      </c>
      <c r="D64" s="238">
        <f>'Eff Conc.'!D64</f>
        <v>0</v>
      </c>
      <c r="E64" s="238">
        <f>'Eff Conc.'!E64</f>
        <v>0</v>
      </c>
      <c r="F64" s="275" t="str">
        <f>IF(OR('Eff Conc.'!F64=0,'Eff Conc.'!F64=""), " ", 'Eff Conc.'!$D64*'Eff Conc.'!F64*3.78)</f>
        <v xml:space="preserve"> </v>
      </c>
      <c r="G64" s="275" t="str">
        <f>IF(OR('Eff Conc.'!G64=0,'Eff Conc.'!G64=""), " ", 'Eff Conc.'!$D64*'Eff Conc.'!G64*3.78)</f>
        <v xml:space="preserve"> </v>
      </c>
      <c r="H64" s="275" t="str">
        <f>IF('Eff Conc.'!H64="", " ", 'Eff Conc.'!$D64*'Eff Conc.'!H64*3.78)</f>
        <v xml:space="preserve"> </v>
      </c>
      <c r="I64" s="275" t="str">
        <f>IF('Eff Conc.'!I64="", " ", 'Eff Conc.'!$D64*'Eff Conc.'!I64*3.78)</f>
        <v xml:space="preserve"> </v>
      </c>
      <c r="J64" s="275" t="str">
        <f>IF('Eff Conc.'!J64="", " ", 'Eff Conc.'!$D64*'Eff Conc.'!J64*3.78)</f>
        <v xml:space="preserve"> </v>
      </c>
      <c r="K64" s="275" t="str">
        <f>IF('Eff Conc.'!K64="", " ", 'Eff Conc.'!$D64*'Eff Conc.'!K64*3.78)</f>
        <v xml:space="preserve"> </v>
      </c>
      <c r="L64" s="275" t="str">
        <f>IF('Eff Conc.'!L64="", " ", 'Eff Conc.'!$D64*'Eff Conc.'!L64*3.78)</f>
        <v xml:space="preserve"> </v>
      </c>
      <c r="M64" s="275" t="str">
        <f>IF('Eff Conc.'!M64="", " ", 'Eff Conc.'!$D64*'Eff Conc.'!M64*3.78)</f>
        <v xml:space="preserve"> </v>
      </c>
      <c r="N64" s="275" t="str">
        <f>IF('Eff Conc.'!N64="", " ", 'Eff Conc.'!$D64*'Eff Conc.'!N64*3.78)</f>
        <v xml:space="preserve"> </v>
      </c>
      <c r="O64" s="275" t="str">
        <f>IF('Eff Conc.'!O64="", " ", 'Eff Conc.'!$D64*'Eff Conc.'!O64*3.78)</f>
        <v xml:space="preserve"> </v>
      </c>
      <c r="P64" s="275" t="str">
        <f>IF('Eff Conc.'!P64="", " ", 'Eff Conc.'!$E64*'Eff Conc.'!P64*3.78)</f>
        <v xml:space="preserve"> </v>
      </c>
      <c r="Q64" s="293" t="str">
        <f>IF('Eff Conc.'!U64="", " ", 'Eff Conc.'!$D64*'Eff Conc.'!U64*3.78)</f>
        <v xml:space="preserve"> </v>
      </c>
    </row>
    <row r="65" spans="1:19" ht="15" customHeight="1" x14ac:dyDescent="0.25">
      <c r="A65" s="292">
        <f>'Eff Conc.'!A65</f>
        <v>0</v>
      </c>
      <c r="B65" s="88">
        <f>'Eff Conc.'!B65</f>
        <v>0</v>
      </c>
      <c r="C65" s="128">
        <f>'Eff Conc.'!C65</f>
        <v>0</v>
      </c>
      <c r="D65" s="238">
        <f>'Eff Conc.'!D65</f>
        <v>0</v>
      </c>
      <c r="E65" s="238">
        <f>'Eff Conc.'!E65</f>
        <v>0</v>
      </c>
      <c r="F65" s="275" t="str">
        <f>IF(OR('Eff Conc.'!F65=0,'Eff Conc.'!F65=""), " ", 'Eff Conc.'!$D65*'Eff Conc.'!F65*3.78)</f>
        <v xml:space="preserve"> </v>
      </c>
      <c r="G65" s="275" t="str">
        <f>IF(OR('Eff Conc.'!G65=0,'Eff Conc.'!G65=""), " ", 'Eff Conc.'!$D65*'Eff Conc.'!G65*3.78)</f>
        <v xml:space="preserve"> </v>
      </c>
      <c r="H65" s="275" t="str">
        <f>IF('Eff Conc.'!H65="", " ", 'Eff Conc.'!$D65*'Eff Conc.'!H65*3.78)</f>
        <v xml:space="preserve"> </v>
      </c>
      <c r="I65" s="275" t="str">
        <f>IF('Eff Conc.'!I65="", " ", 'Eff Conc.'!$D65*'Eff Conc.'!I65*3.78)</f>
        <v xml:space="preserve"> </v>
      </c>
      <c r="J65" s="275" t="str">
        <f>IF('Eff Conc.'!J65="", " ", 'Eff Conc.'!$D65*'Eff Conc.'!J65*3.78)</f>
        <v xml:space="preserve"> </v>
      </c>
      <c r="K65" s="275" t="str">
        <f>IF('Eff Conc.'!K65="", " ", 'Eff Conc.'!$D65*'Eff Conc.'!K65*3.78)</f>
        <v xml:space="preserve"> </v>
      </c>
      <c r="L65" s="275" t="str">
        <f>IF('Eff Conc.'!L65="", " ", 'Eff Conc.'!$D65*'Eff Conc.'!L65*3.78)</f>
        <v xml:space="preserve"> </v>
      </c>
      <c r="M65" s="275" t="str">
        <f>IF('Eff Conc.'!M65="", " ", 'Eff Conc.'!$D65*'Eff Conc.'!M65*3.78)</f>
        <v xml:space="preserve"> </v>
      </c>
      <c r="N65" s="275" t="str">
        <f>IF('Eff Conc.'!N65="", " ", 'Eff Conc.'!$D65*'Eff Conc.'!N65*3.78)</f>
        <v xml:space="preserve"> </v>
      </c>
      <c r="O65" s="275" t="str">
        <f>IF('Eff Conc.'!O65="", " ", 'Eff Conc.'!$D65*'Eff Conc.'!O65*3.78)</f>
        <v xml:space="preserve"> </v>
      </c>
      <c r="P65" s="275" t="str">
        <f>IF('Eff Conc.'!P65="", " ", 'Eff Conc.'!$E65*'Eff Conc.'!P65*3.78)</f>
        <v xml:space="preserve"> </v>
      </c>
      <c r="Q65" s="293" t="str">
        <f>IF('Eff Conc.'!U65="", " ", 'Eff Conc.'!$D65*'Eff Conc.'!U65*3.78)</f>
        <v xml:space="preserve"> </v>
      </c>
    </row>
    <row r="66" spans="1:19" ht="15.75" thickBot="1" x14ac:dyDescent="0.3">
      <c r="A66" s="294">
        <f>'Eff Conc.'!A66</f>
        <v>0</v>
      </c>
      <c r="B66" s="295">
        <f>'Eff Conc.'!B66</f>
        <v>0</v>
      </c>
      <c r="C66" s="296">
        <f>'Eff Conc.'!C66</f>
        <v>0</v>
      </c>
      <c r="D66" s="297">
        <f>'Eff Conc.'!D66</f>
        <v>0</v>
      </c>
      <c r="E66" s="297">
        <f>'Eff Conc.'!E66</f>
        <v>0</v>
      </c>
      <c r="F66" s="298" t="str">
        <f>IF(OR('Eff Conc.'!F66=0,'Eff Conc.'!F66=""), " ", 'Eff Conc.'!$D66*'Eff Conc.'!F66*3.78)</f>
        <v xml:space="preserve"> </v>
      </c>
      <c r="G66" s="298" t="str">
        <f>IF(OR('Eff Conc.'!G66=0,'Eff Conc.'!G66=""), " ", 'Eff Conc.'!$D66*'Eff Conc.'!G66*3.78)</f>
        <v xml:space="preserve"> </v>
      </c>
      <c r="H66" s="298" t="str">
        <f>IF('Eff Conc.'!H66="", " ", 'Eff Conc.'!$D66*'Eff Conc.'!H66*3.78)</f>
        <v xml:space="preserve"> </v>
      </c>
      <c r="I66" s="298" t="str">
        <f>IF('Eff Conc.'!I66="", " ", 'Eff Conc.'!$D66*'Eff Conc.'!I66*3.78)</f>
        <v xml:space="preserve"> </v>
      </c>
      <c r="J66" s="298" t="str">
        <f>IF('Eff Conc.'!J66="", " ", 'Eff Conc.'!$D66*'Eff Conc.'!J66*3.78)</f>
        <v xml:space="preserve"> </v>
      </c>
      <c r="K66" s="298" t="str">
        <f>IF('Eff Conc.'!K66="", " ", 'Eff Conc.'!$D66*'Eff Conc.'!K66*3.78)</f>
        <v xml:space="preserve"> </v>
      </c>
      <c r="L66" s="298" t="str">
        <f>IF('Eff Conc.'!L66="", " ", 'Eff Conc.'!$D66*'Eff Conc.'!L66*3.78)</f>
        <v xml:space="preserve"> </v>
      </c>
      <c r="M66" s="298" t="str">
        <f>IF('Eff Conc.'!M66="", " ", 'Eff Conc.'!$D66*'Eff Conc.'!M66*3.78)</f>
        <v xml:space="preserve"> </v>
      </c>
      <c r="N66" s="298" t="str">
        <f>IF('Eff Conc.'!N66="", " ", 'Eff Conc.'!$D66*'Eff Conc.'!N66*3.78)</f>
        <v xml:space="preserve"> </v>
      </c>
      <c r="O66" s="298" t="str">
        <f>IF('Eff Conc.'!O66="", " ", 'Eff Conc.'!$D66*'Eff Conc.'!O66*3.78)</f>
        <v xml:space="preserve"> </v>
      </c>
      <c r="P66" s="298" t="str">
        <f>IF('Eff Conc.'!P66="", " ", 'Eff Conc.'!$E66*'Eff Conc.'!P66*3.78)</f>
        <v xml:space="preserve"> </v>
      </c>
      <c r="Q66" s="299" t="str">
        <f>IF('Eff Conc.'!U66="", " ", 'Eff Conc.'!$D66*'Eff Conc.'!U66*3.78)</f>
        <v xml:space="preserve"> </v>
      </c>
    </row>
    <row r="68" spans="1:19" ht="15.75" thickBot="1" x14ac:dyDescent="0.3"/>
    <row r="69" spans="1:19" s="111" customFormat="1" ht="15.75" x14ac:dyDescent="0.25">
      <c r="A69" s="273" t="s">
        <v>159</v>
      </c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  <c r="N69" s="61"/>
      <c r="O69" s="61"/>
      <c r="P69" s="61"/>
      <c r="Q69" s="61"/>
      <c r="R69" s="61"/>
      <c r="S69" s="62"/>
    </row>
    <row r="70" spans="1:19" s="111" customFormat="1" x14ac:dyDescent="0.25">
      <c r="A70" s="271" t="s">
        <v>132</v>
      </c>
      <c r="B70" s="259"/>
      <c r="C70" s="259"/>
      <c r="D70" s="259"/>
      <c r="E70" s="259"/>
      <c r="F70" s="259"/>
      <c r="G70" s="259"/>
      <c r="H70" s="259"/>
      <c r="I70" s="259"/>
      <c r="J70" s="259"/>
      <c r="K70" s="259"/>
      <c r="L70" s="259"/>
      <c r="M70" s="259"/>
      <c r="N70" s="45"/>
      <c r="O70" s="45"/>
      <c r="P70" s="45"/>
      <c r="Q70" s="45"/>
      <c r="R70" s="45"/>
      <c r="S70" s="64"/>
    </row>
    <row r="71" spans="1:19" s="111" customFormat="1" x14ac:dyDescent="0.25">
      <c r="A71" s="271" t="s">
        <v>109</v>
      </c>
      <c r="B71" s="259"/>
      <c r="C71" s="259"/>
      <c r="D71" s="259"/>
      <c r="E71" s="259"/>
      <c r="F71" s="259"/>
      <c r="G71" s="259"/>
      <c r="H71" s="259"/>
      <c r="I71" s="259"/>
      <c r="J71" s="259"/>
      <c r="K71" s="259"/>
      <c r="L71" s="259"/>
      <c r="M71" s="259"/>
      <c r="N71" s="45"/>
      <c r="O71" s="45"/>
      <c r="P71" s="45"/>
      <c r="Q71" s="45"/>
      <c r="R71" s="45"/>
      <c r="S71" s="64"/>
    </row>
    <row r="72" spans="1:19" s="123" customFormat="1" x14ac:dyDescent="0.25">
      <c r="A72" s="271"/>
      <c r="B72" s="259"/>
      <c r="C72" s="259"/>
      <c r="D72" s="259"/>
      <c r="E72" s="259"/>
      <c r="F72" s="259"/>
      <c r="G72" s="259"/>
      <c r="H72" s="259"/>
      <c r="I72" s="259"/>
      <c r="J72" s="259"/>
      <c r="K72" s="259"/>
      <c r="L72" s="259"/>
      <c r="M72" s="259"/>
      <c r="N72" s="45"/>
      <c r="O72" s="45"/>
      <c r="P72" s="45"/>
      <c r="Q72" s="45"/>
      <c r="R72" s="45"/>
      <c r="S72" s="64"/>
    </row>
    <row r="73" spans="1:19" s="111" customFormat="1" ht="14.25" customHeight="1" x14ac:dyDescent="0.25">
      <c r="A73" s="272" t="s">
        <v>100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1" customFormat="1" ht="14.25" customHeight="1" x14ac:dyDescent="0.25">
      <c r="A74" s="169" t="s">
        <v>169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1" customFormat="1" ht="14.25" customHeight="1" x14ac:dyDescent="0.25">
      <c r="A75" s="169" t="s">
        <v>170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1" customFormat="1" ht="14.25" customHeight="1" x14ac:dyDescent="0.25">
      <c r="A76" s="169" t="s">
        <v>108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1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1" customFormat="1" ht="14.25" customHeight="1" x14ac:dyDescent="0.25">
      <c r="A78" s="272" t="s">
        <v>168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1" customFormat="1" ht="14.25" customHeight="1" x14ac:dyDescent="0.25">
      <c r="A79" s="169" t="s">
        <v>173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1" customFormat="1" x14ac:dyDescent="0.25">
      <c r="A80" s="170" t="s">
        <v>172</v>
      </c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45"/>
      <c r="S80" s="64"/>
    </row>
    <row r="81" spans="1:19" s="111" customFormat="1" ht="15.75" thickBot="1" x14ac:dyDescent="0.3">
      <c r="A81" s="74" t="s">
        <v>171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1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848" priority="4" operator="containsText" text="Y">
      <formula>NOT(ISERROR(SEARCH("Y",C7)))</formula>
    </cfRule>
  </conditionalFormatting>
  <conditionalFormatting sqref="A7:Q66">
    <cfRule type="containsBlanks" dxfId="847" priority="6">
      <formula>LEN(TRIM(A7))=0</formula>
    </cfRule>
  </conditionalFormatting>
  <conditionalFormatting sqref="F7:Q66">
    <cfRule type="cellIs" dxfId="846" priority="1" operator="equal">
      <formula>0</formula>
    </cfRule>
    <cfRule type="containsErrors" dxfId="845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Y30"/>
  <sheetViews>
    <sheetView zoomScaleNormal="100" workbookViewId="0">
      <selection activeCell="K10" sqref="K10"/>
    </sheetView>
  </sheetViews>
  <sheetFormatPr defaultRowHeight="15" x14ac:dyDescent="0.25"/>
  <cols>
    <col min="1" max="1" width="17" style="111" customWidth="1"/>
    <col min="2" max="2" width="10.5703125" style="111" bestFit="1" customWidth="1"/>
    <col min="3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25" ht="23.25" customHeight="1" thickBot="1" x14ac:dyDescent="0.4">
      <c r="A1" s="87" t="s">
        <v>118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3"/>
      <c r="P1" s="113"/>
      <c r="Q1" s="125"/>
      <c r="R1" s="125"/>
    </row>
    <row r="2" spans="1:25" s="56" customFormat="1" ht="18.75" x14ac:dyDescent="0.3">
      <c r="A2" s="155" t="str">
        <f>' Inf Conc (WCWD)'!A2</f>
        <v>West County Agency      (West County Wastewater District)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367"/>
      <c r="N2" s="367"/>
      <c r="O2" s="156"/>
      <c r="P2" s="156"/>
      <c r="Q2" s="157"/>
      <c r="R2" s="21"/>
      <c r="S2" s="55"/>
    </row>
    <row r="3" spans="1:25" s="56" customFormat="1" ht="19.5" thickBot="1" x14ac:dyDescent="0.35">
      <c r="A3" s="319" t="str">
        <f>' Inf Conc (WCWD)'!A3</f>
        <v>E. J. Shalaby/Agency Manager/(510)222-6700/eshalaby@wcwd.org   Steve Linsley/Environ. Compliance Supervisor/(510)237-6603/slinsley@wcwd.org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7"/>
      <c r="N3" s="317"/>
      <c r="O3" s="316"/>
      <c r="P3" s="316"/>
      <c r="Q3" s="318"/>
      <c r="R3" s="366"/>
      <c r="S3" s="78"/>
      <c r="T3" s="365"/>
      <c r="U3" s="365"/>
      <c r="V3" s="365"/>
      <c r="W3" s="365"/>
      <c r="X3" s="365"/>
      <c r="Y3" s="365"/>
    </row>
    <row r="4" spans="1:25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25" ht="27.75" customHeight="1" x14ac:dyDescent="0.25">
      <c r="A5" s="126" t="s">
        <v>34</v>
      </c>
      <c r="B5" s="2" t="s">
        <v>0</v>
      </c>
      <c r="C5" s="407" t="s">
        <v>4</v>
      </c>
      <c r="D5" s="408"/>
      <c r="E5" s="407" t="s">
        <v>1</v>
      </c>
      <c r="F5" s="408"/>
      <c r="G5" s="407" t="s">
        <v>2</v>
      </c>
      <c r="H5" s="408"/>
      <c r="I5" s="407" t="s">
        <v>3</v>
      </c>
      <c r="J5" s="408"/>
      <c r="K5" s="407" t="s">
        <v>8</v>
      </c>
      <c r="L5" s="408"/>
      <c r="M5" s="407" t="s">
        <v>17</v>
      </c>
      <c r="N5" s="408"/>
      <c r="O5" s="407" t="s">
        <v>9</v>
      </c>
      <c r="P5" s="408"/>
      <c r="Q5" s="407" t="s">
        <v>103</v>
      </c>
      <c r="R5" s="408"/>
    </row>
    <row r="6" spans="1:25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25" x14ac:dyDescent="0.25">
      <c r="A7" s="153" t="str">
        <f>' Inf Conc (WCWD)'!A7</f>
        <v>2012 dry</v>
      </c>
      <c r="B7" s="152">
        <f>' Inf Conc (WCWD)'!B7</f>
        <v>41102</v>
      </c>
      <c r="C7" s="142">
        <v>7.0000000000000007E-2</v>
      </c>
      <c r="D7" s="143"/>
      <c r="E7" s="234">
        <v>0.01</v>
      </c>
      <c r="F7" s="235"/>
      <c r="G7" s="142">
        <v>2E-3</v>
      </c>
      <c r="H7" s="143"/>
      <c r="I7" s="234">
        <v>0.04</v>
      </c>
      <c r="J7" s="235"/>
      <c r="K7" s="142">
        <v>0.38</v>
      </c>
      <c r="L7" s="143"/>
      <c r="M7" s="234">
        <v>0.06</v>
      </c>
      <c r="N7" s="235"/>
      <c r="O7" s="69" t="s">
        <v>225</v>
      </c>
      <c r="P7" s="143"/>
      <c r="Q7" s="144"/>
      <c r="R7" s="145"/>
    </row>
    <row r="8" spans="1:25" x14ac:dyDescent="0.25">
      <c r="A8" s="153" t="str">
        <f>' Inf Conc (WCWD)'!A8</f>
        <v>2012-13 wet</v>
      </c>
      <c r="B8" s="152">
        <f>' Inf Conc (WCWD)'!B8</f>
        <v>41319</v>
      </c>
      <c r="C8" s="142">
        <v>7.0000000000000007E-2</v>
      </c>
      <c r="D8" s="143"/>
      <c r="E8" s="234">
        <v>0.01</v>
      </c>
      <c r="F8" s="235"/>
      <c r="G8" s="142">
        <v>0.02</v>
      </c>
      <c r="H8" s="143"/>
      <c r="I8" s="234">
        <v>0.04</v>
      </c>
      <c r="J8" s="235"/>
      <c r="K8" s="142">
        <v>7.4999999999999997E-2</v>
      </c>
      <c r="L8" s="143"/>
      <c r="M8" s="234">
        <v>0.06</v>
      </c>
      <c r="N8" s="235"/>
      <c r="O8" s="69" t="s">
        <v>225</v>
      </c>
      <c r="P8" s="143"/>
      <c r="Q8" s="144"/>
      <c r="R8" s="145"/>
    </row>
    <row r="9" spans="1:25" x14ac:dyDescent="0.25">
      <c r="A9" s="153">
        <f>' Inf Conc (WCWD)'!A9</f>
        <v>0</v>
      </c>
      <c r="B9" s="152">
        <f>' Inf Conc (WCWD)'!B9</f>
        <v>0</v>
      </c>
      <c r="C9" s="142"/>
      <c r="D9" s="143"/>
      <c r="E9" s="234"/>
      <c r="F9" s="235"/>
      <c r="G9" s="142"/>
      <c r="H9" s="143"/>
      <c r="I9" s="234"/>
      <c r="J9" s="235"/>
      <c r="K9" s="142"/>
      <c r="L9" s="143"/>
      <c r="M9" s="234"/>
      <c r="N9" s="235"/>
      <c r="O9" s="69"/>
      <c r="P9" s="143"/>
      <c r="Q9" s="144"/>
      <c r="R9" s="145"/>
    </row>
    <row r="10" spans="1:25" x14ac:dyDescent="0.25">
      <c r="A10" s="153">
        <f>' Inf Conc (WCWD)'!A10</f>
        <v>0</v>
      </c>
      <c r="B10" s="152">
        <f>' Inf Conc (WCWD)'!B10</f>
        <v>0</v>
      </c>
      <c r="C10" s="142"/>
      <c r="D10" s="143"/>
      <c r="E10" s="234"/>
      <c r="F10" s="235"/>
      <c r="G10" s="142"/>
      <c r="H10" s="143"/>
      <c r="I10" s="234"/>
      <c r="J10" s="235"/>
      <c r="K10" s="142"/>
      <c r="L10" s="143"/>
      <c r="M10" s="234"/>
      <c r="N10" s="235"/>
      <c r="O10" s="69"/>
      <c r="P10" s="143"/>
      <c r="Q10" s="144"/>
      <c r="R10" s="145"/>
    </row>
    <row r="11" spans="1:25" x14ac:dyDescent="0.25">
      <c r="A11" s="153">
        <f>' Inf Conc (WCWD)'!A11</f>
        <v>0</v>
      </c>
      <c r="B11" s="152">
        <f>' Inf Conc (WCWD)'!B11</f>
        <v>0</v>
      </c>
      <c r="C11" s="142"/>
      <c r="D11" s="143"/>
      <c r="E11" s="234"/>
      <c r="F11" s="235"/>
      <c r="G11" s="142"/>
      <c r="H11" s="143"/>
      <c r="I11" s="234"/>
      <c r="J11" s="235"/>
      <c r="K11" s="142"/>
      <c r="L11" s="143"/>
      <c r="M11" s="234"/>
      <c r="N11" s="235"/>
      <c r="O11" s="69"/>
      <c r="P11" s="143"/>
      <c r="Q11" s="144"/>
      <c r="R11" s="145"/>
    </row>
    <row r="12" spans="1:25" x14ac:dyDescent="0.25">
      <c r="A12" s="153">
        <f>' Inf Conc (WCWD)'!A12</f>
        <v>0</v>
      </c>
      <c r="B12" s="152">
        <f>' Inf Conc (WCWD)'!B12</f>
        <v>0</v>
      </c>
      <c r="C12" s="142"/>
      <c r="D12" s="143"/>
      <c r="E12" s="234"/>
      <c r="F12" s="235"/>
      <c r="G12" s="142"/>
      <c r="H12" s="143"/>
      <c r="I12" s="234"/>
      <c r="J12" s="235"/>
      <c r="K12" s="142"/>
      <c r="L12" s="143"/>
      <c r="M12" s="234"/>
      <c r="N12" s="235"/>
      <c r="O12" s="69"/>
      <c r="P12" s="143"/>
      <c r="Q12" s="144"/>
      <c r="R12" s="145"/>
    </row>
    <row r="13" spans="1:25" x14ac:dyDescent="0.25">
      <c r="A13" s="153">
        <f>' Inf Conc (WCWD)'!A13</f>
        <v>0</v>
      </c>
      <c r="B13" s="152">
        <f>' Inf Conc (WCWD)'!B13</f>
        <v>0</v>
      </c>
      <c r="C13" s="142"/>
      <c r="D13" s="143"/>
      <c r="E13" s="234"/>
      <c r="F13" s="235"/>
      <c r="G13" s="142"/>
      <c r="H13" s="143"/>
      <c r="I13" s="234"/>
      <c r="J13" s="235"/>
      <c r="K13" s="142"/>
      <c r="L13" s="143"/>
      <c r="M13" s="234"/>
      <c r="N13" s="235"/>
      <c r="O13" s="69"/>
      <c r="P13" s="143"/>
      <c r="Q13" s="144"/>
      <c r="R13" s="145"/>
    </row>
    <row r="14" spans="1:25" x14ac:dyDescent="0.25">
      <c r="A14" s="153">
        <f>' Inf Conc (WCWD)'!A14</f>
        <v>0</v>
      </c>
      <c r="B14" s="152">
        <f>' Inf Conc (WCWD)'!B14</f>
        <v>0</v>
      </c>
      <c r="C14" s="142"/>
      <c r="D14" s="143"/>
      <c r="E14" s="234"/>
      <c r="F14" s="235"/>
      <c r="G14" s="142"/>
      <c r="H14" s="143"/>
      <c r="I14" s="234"/>
      <c r="J14" s="235"/>
      <c r="K14" s="142"/>
      <c r="L14" s="143"/>
      <c r="M14" s="234"/>
      <c r="N14" s="235"/>
      <c r="O14" s="69"/>
      <c r="P14" s="143"/>
      <c r="Q14" s="144"/>
      <c r="R14" s="145"/>
    </row>
    <row r="15" spans="1:25" x14ac:dyDescent="0.25">
      <c r="A15" s="153">
        <f>' Inf Conc (WCWD)'!A15</f>
        <v>0</v>
      </c>
      <c r="B15" s="152">
        <f>' Inf Conc (WCWD)'!B15</f>
        <v>0</v>
      </c>
      <c r="C15" s="142"/>
      <c r="D15" s="143"/>
      <c r="E15" s="234"/>
      <c r="F15" s="235"/>
      <c r="G15" s="142"/>
      <c r="H15" s="143"/>
      <c r="I15" s="234"/>
      <c r="J15" s="235"/>
      <c r="K15" s="142"/>
      <c r="L15" s="143"/>
      <c r="M15" s="234"/>
      <c r="N15" s="235"/>
      <c r="O15" s="69"/>
      <c r="P15" s="143"/>
      <c r="Q15" s="144"/>
      <c r="R15" s="145"/>
    </row>
    <row r="16" spans="1:25" x14ac:dyDescent="0.25">
      <c r="A16" s="153">
        <f>' Inf Conc (WCWD)'!A16</f>
        <v>0</v>
      </c>
      <c r="B16" s="152">
        <f>' Inf Conc (WCWD)'!B16</f>
        <v>0</v>
      </c>
      <c r="C16" s="142"/>
      <c r="D16" s="143"/>
      <c r="E16" s="234"/>
      <c r="F16" s="235"/>
      <c r="G16" s="142"/>
      <c r="H16" s="143"/>
      <c r="I16" s="234"/>
      <c r="J16" s="235"/>
      <c r="K16" s="142"/>
      <c r="L16" s="143"/>
      <c r="M16" s="234"/>
      <c r="N16" s="235"/>
      <c r="O16" s="69"/>
      <c r="P16" s="143"/>
      <c r="Q16" s="144"/>
      <c r="R16" s="145"/>
    </row>
    <row r="17" spans="1:18" x14ac:dyDescent="0.25">
      <c r="A17" s="153">
        <f>' Inf Conc (WCWD)'!A17</f>
        <v>0</v>
      </c>
      <c r="B17" s="152">
        <f>' Inf Conc (WCWD)'!B17</f>
        <v>0</v>
      </c>
      <c r="C17" s="142"/>
      <c r="D17" s="143"/>
      <c r="E17" s="234"/>
      <c r="F17" s="235"/>
      <c r="G17" s="142"/>
      <c r="H17" s="143"/>
      <c r="I17" s="234"/>
      <c r="J17" s="235"/>
      <c r="K17" s="142"/>
      <c r="L17" s="143"/>
      <c r="M17" s="234"/>
      <c r="N17" s="235"/>
      <c r="O17" s="69"/>
      <c r="P17" s="143"/>
      <c r="Q17" s="144"/>
      <c r="R17" s="145"/>
    </row>
    <row r="18" spans="1:18" x14ac:dyDescent="0.25">
      <c r="A18" s="153">
        <f>' Inf Conc (WCWD)'!A18</f>
        <v>0</v>
      </c>
      <c r="B18" s="152">
        <f>' Inf Conc (WCWD)'!B18</f>
        <v>0</v>
      </c>
      <c r="C18" s="142"/>
      <c r="D18" s="143"/>
      <c r="E18" s="144"/>
      <c r="F18" s="145"/>
      <c r="G18" s="142"/>
      <c r="H18" s="143"/>
      <c r="I18" s="144"/>
      <c r="J18" s="145"/>
      <c r="K18" s="142"/>
      <c r="L18" s="143"/>
      <c r="M18" s="144"/>
      <c r="N18" s="145"/>
      <c r="O18" s="69"/>
      <c r="P18" s="143"/>
      <c r="Q18" s="144"/>
      <c r="R18" s="145"/>
    </row>
    <row r="19" spans="1:18" x14ac:dyDescent="0.25">
      <c r="A19" s="153">
        <f>' Inf Conc (WCWD)'!A19</f>
        <v>0</v>
      </c>
      <c r="B19" s="152">
        <f>' Inf Conc (WCWD)'!B19</f>
        <v>0</v>
      </c>
      <c r="C19" s="142"/>
      <c r="D19" s="143"/>
      <c r="E19" s="234"/>
      <c r="F19" s="235"/>
      <c r="G19" s="142"/>
      <c r="H19" s="143"/>
      <c r="I19" s="234"/>
      <c r="J19" s="235"/>
      <c r="K19" s="142"/>
      <c r="L19" s="143"/>
      <c r="M19" s="234"/>
      <c r="N19" s="235"/>
      <c r="O19" s="142"/>
      <c r="P19" s="143"/>
      <c r="Q19" s="144"/>
      <c r="R19" s="145"/>
    </row>
    <row r="20" spans="1:18" x14ac:dyDescent="0.25">
      <c r="A20" s="153">
        <f>' Inf Conc (WCWD)'!A20</f>
        <v>0</v>
      </c>
      <c r="B20" s="152">
        <f>' Inf Conc (WCWD)'!B20</f>
        <v>0</v>
      </c>
      <c r="C20" s="142"/>
      <c r="D20" s="143"/>
      <c r="E20" s="144"/>
      <c r="F20" s="145"/>
      <c r="G20" s="142"/>
      <c r="H20" s="143"/>
      <c r="I20" s="144"/>
      <c r="J20" s="145"/>
      <c r="K20" s="142"/>
      <c r="L20" s="143"/>
      <c r="M20" s="144"/>
      <c r="N20" s="145"/>
      <c r="O20" s="142"/>
      <c r="P20" s="143"/>
      <c r="Q20" s="144"/>
      <c r="R20" s="145"/>
    </row>
    <row r="21" spans="1:18" x14ac:dyDescent="0.25">
      <c r="A21" s="153">
        <f>' Inf Conc (WCWD)'!A21</f>
        <v>0</v>
      </c>
      <c r="B21" s="152">
        <f>' Inf Conc (WCWD)'!B21</f>
        <v>0</v>
      </c>
      <c r="C21" s="142"/>
      <c r="D21" s="143"/>
      <c r="E21" s="144"/>
      <c r="F21" s="145"/>
      <c r="G21" s="142"/>
      <c r="H21" s="143"/>
      <c r="I21" s="144"/>
      <c r="J21" s="145"/>
      <c r="K21" s="142"/>
      <c r="L21" s="143"/>
      <c r="M21" s="144"/>
      <c r="N21" s="145"/>
      <c r="O21" s="142"/>
      <c r="P21" s="143"/>
      <c r="Q21" s="144"/>
      <c r="R21" s="145"/>
    </row>
    <row r="22" spans="1:18" x14ac:dyDescent="0.25">
      <c r="A22" s="153">
        <f>' Inf Conc (WCWD)'!A22</f>
        <v>0</v>
      </c>
      <c r="B22" s="152">
        <f>' Inf Conc (WCWD)'!B22</f>
        <v>0</v>
      </c>
      <c r="C22" s="142"/>
      <c r="D22" s="143"/>
      <c r="E22" s="144"/>
      <c r="F22" s="145"/>
      <c r="G22" s="142"/>
      <c r="H22" s="143"/>
      <c r="I22" s="144"/>
      <c r="J22" s="145"/>
      <c r="K22" s="142"/>
      <c r="L22" s="143"/>
      <c r="M22" s="144"/>
      <c r="N22" s="145"/>
      <c r="O22" s="142"/>
      <c r="P22" s="143"/>
      <c r="Q22" s="144"/>
      <c r="R22" s="145"/>
    </row>
    <row r="23" spans="1:18" x14ac:dyDescent="0.25">
      <c r="A23" s="153">
        <f>' Inf Conc (WCWD)'!A23</f>
        <v>0</v>
      </c>
      <c r="B23" s="152">
        <f>' Inf Conc (WCWD)'!B23</f>
        <v>0</v>
      </c>
      <c r="C23" s="142"/>
      <c r="D23" s="143"/>
      <c r="E23" s="144"/>
      <c r="F23" s="145"/>
      <c r="G23" s="142"/>
      <c r="H23" s="143"/>
      <c r="I23" s="144"/>
      <c r="J23" s="145"/>
      <c r="K23" s="142"/>
      <c r="L23" s="143"/>
      <c r="M23" s="144"/>
      <c r="N23" s="145"/>
      <c r="O23" s="142"/>
      <c r="P23" s="143"/>
      <c r="Q23" s="144"/>
      <c r="R23" s="145"/>
    </row>
    <row r="24" spans="1:18" x14ac:dyDescent="0.25">
      <c r="A24" s="153">
        <f>' Inf Conc (WCWD)'!A24</f>
        <v>0</v>
      </c>
      <c r="B24" s="152">
        <f>' Inf Conc (WCWD)'!B24</f>
        <v>0</v>
      </c>
      <c r="C24" s="142"/>
      <c r="D24" s="143"/>
      <c r="E24" s="144"/>
      <c r="F24" s="145"/>
      <c r="G24" s="142"/>
      <c r="H24" s="143"/>
      <c r="I24" s="144"/>
      <c r="J24" s="145"/>
      <c r="K24" s="142"/>
      <c r="L24" s="143"/>
      <c r="M24" s="144"/>
      <c r="N24" s="145"/>
      <c r="O24" s="142"/>
      <c r="P24" s="143"/>
      <c r="Q24" s="144"/>
      <c r="R24" s="145"/>
    </row>
    <row r="25" spans="1:18" x14ac:dyDescent="0.25">
      <c r="A25" s="153">
        <f>' Inf Conc (WCWD)'!A25</f>
        <v>0</v>
      </c>
      <c r="B25" s="152">
        <f>' Inf Conc (WCWD)'!B25</f>
        <v>0</v>
      </c>
      <c r="C25" s="142"/>
      <c r="D25" s="143"/>
      <c r="E25" s="144"/>
      <c r="F25" s="145"/>
      <c r="G25" s="142"/>
      <c r="H25" s="143"/>
      <c r="I25" s="144"/>
      <c r="J25" s="145"/>
      <c r="K25" s="142"/>
      <c r="L25" s="143"/>
      <c r="M25" s="144"/>
      <c r="N25" s="145"/>
      <c r="O25" s="142"/>
      <c r="P25" s="143"/>
      <c r="Q25" s="144"/>
      <c r="R25" s="145"/>
    </row>
    <row r="26" spans="1:18" ht="15.75" thickBot="1" x14ac:dyDescent="0.3">
      <c r="A26" s="153">
        <f>' Inf Conc (WCWD)'!A26</f>
        <v>0</v>
      </c>
      <c r="B26" s="152">
        <f>' Inf Conc (WCWD)'!B26</f>
        <v>0</v>
      </c>
      <c r="C26" s="149"/>
      <c r="D26" s="150"/>
      <c r="E26" s="147"/>
      <c r="F26" s="148"/>
      <c r="G26" s="149"/>
      <c r="H26" s="150"/>
      <c r="I26" s="147"/>
      <c r="J26" s="148"/>
      <c r="K26" s="149"/>
      <c r="L26" s="150"/>
      <c r="M26" s="147"/>
      <c r="N26" s="148"/>
      <c r="O26" s="149"/>
      <c r="P26" s="150"/>
      <c r="Q26" s="147"/>
      <c r="R26" s="148"/>
    </row>
    <row r="28" spans="1:18" ht="15.75" thickBot="1" x14ac:dyDescent="0.3"/>
    <row r="29" spans="1:18" x14ac:dyDescent="0.25">
      <c r="A29" s="110" t="s">
        <v>94</v>
      </c>
      <c r="B29" s="175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844" priority="164">
      <formula>ISTEXT(E17)</formula>
    </cfRule>
  </conditionalFormatting>
  <conditionalFormatting sqref="F17:F26">
    <cfRule type="expression" dxfId="843" priority="163">
      <formula>ISTEXT(F17)</formula>
    </cfRule>
  </conditionalFormatting>
  <conditionalFormatting sqref="G17:G26">
    <cfRule type="expression" dxfId="842" priority="162">
      <formula>ISTEXT(G17)</formula>
    </cfRule>
  </conditionalFormatting>
  <conditionalFormatting sqref="H17:H26">
    <cfRule type="expression" dxfId="841" priority="161">
      <formula>ISTEXT(H17)</formula>
    </cfRule>
  </conditionalFormatting>
  <conditionalFormatting sqref="K17:K26">
    <cfRule type="expression" dxfId="840" priority="160">
      <formula>ISTEXT(K17)</formula>
    </cfRule>
  </conditionalFormatting>
  <conditionalFormatting sqref="L17:L26">
    <cfRule type="expression" dxfId="839" priority="159">
      <formula>ISTEXT(L17)</formula>
    </cfRule>
  </conditionalFormatting>
  <conditionalFormatting sqref="M17:M26">
    <cfRule type="expression" dxfId="838" priority="158">
      <formula>ISTEXT(M17)</formula>
    </cfRule>
  </conditionalFormatting>
  <conditionalFormatting sqref="N17:N26">
    <cfRule type="expression" dxfId="837" priority="157">
      <formula>ISTEXT(N17)</formula>
    </cfRule>
  </conditionalFormatting>
  <conditionalFormatting sqref="O17:O26">
    <cfRule type="expression" dxfId="836" priority="156">
      <formula>ISTEXT(O17)</formula>
    </cfRule>
  </conditionalFormatting>
  <conditionalFormatting sqref="P17:P26">
    <cfRule type="expression" dxfId="835" priority="155">
      <formula>ISTEXT(P17)</formula>
    </cfRule>
  </conditionalFormatting>
  <conditionalFormatting sqref="Q17:Q26">
    <cfRule type="expression" dxfId="834" priority="154">
      <formula>ISTEXT(Q17)</formula>
    </cfRule>
  </conditionalFormatting>
  <conditionalFormatting sqref="R17:R26">
    <cfRule type="expression" dxfId="833" priority="153">
      <formula>ISTEXT(R17)</formula>
    </cfRule>
  </conditionalFormatting>
  <conditionalFormatting sqref="C19">
    <cfRule type="expression" dxfId="832" priority="152">
      <formula>ISTEXT(C19)</formula>
    </cfRule>
  </conditionalFormatting>
  <conditionalFormatting sqref="C18">
    <cfRule type="expression" dxfId="831" priority="166">
      <formula>ISTEXT(C18)</formula>
    </cfRule>
  </conditionalFormatting>
  <conditionalFormatting sqref="D17:D26">
    <cfRule type="expression" dxfId="830" priority="165">
      <formula>ISTEXT(D17)</formula>
    </cfRule>
  </conditionalFormatting>
  <conditionalFormatting sqref="D19">
    <cfRule type="expression" dxfId="829" priority="151">
      <formula>ISTEXT(D19)</formula>
    </cfRule>
  </conditionalFormatting>
  <conditionalFormatting sqref="E19">
    <cfRule type="expression" dxfId="828" priority="150">
      <formula>ISTEXT(E19)</formula>
    </cfRule>
  </conditionalFormatting>
  <conditionalFormatting sqref="F19">
    <cfRule type="expression" dxfId="827" priority="149">
      <formula>ISTEXT(F19)</formula>
    </cfRule>
  </conditionalFormatting>
  <conditionalFormatting sqref="G19">
    <cfRule type="expression" dxfId="826" priority="148">
      <formula>ISTEXT(G19)</formula>
    </cfRule>
  </conditionalFormatting>
  <conditionalFormatting sqref="H19">
    <cfRule type="expression" dxfId="825" priority="147">
      <formula>ISTEXT(H19)</formula>
    </cfRule>
  </conditionalFormatting>
  <conditionalFormatting sqref="K19">
    <cfRule type="expression" dxfId="824" priority="146">
      <formula>ISTEXT(K19)</formula>
    </cfRule>
  </conditionalFormatting>
  <conditionalFormatting sqref="L19">
    <cfRule type="expression" dxfId="823" priority="145">
      <formula>ISTEXT(L19)</formula>
    </cfRule>
  </conditionalFormatting>
  <conditionalFormatting sqref="M19">
    <cfRule type="expression" dxfId="822" priority="144">
      <formula>ISTEXT(M19)</formula>
    </cfRule>
  </conditionalFormatting>
  <conditionalFormatting sqref="N19">
    <cfRule type="expression" dxfId="821" priority="143">
      <formula>ISTEXT(N19)</formula>
    </cfRule>
  </conditionalFormatting>
  <conditionalFormatting sqref="O19">
    <cfRule type="expression" dxfId="820" priority="142">
      <formula>ISTEXT(O19)</formula>
    </cfRule>
  </conditionalFormatting>
  <conditionalFormatting sqref="P19">
    <cfRule type="expression" dxfId="819" priority="141">
      <formula>ISTEXT(P19)</formula>
    </cfRule>
  </conditionalFormatting>
  <conditionalFormatting sqref="Q19">
    <cfRule type="expression" dxfId="818" priority="140">
      <formula>ISTEXT(Q19)</formula>
    </cfRule>
  </conditionalFormatting>
  <conditionalFormatting sqref="R19">
    <cfRule type="expression" dxfId="817" priority="139">
      <formula>ISTEXT(R19)</formula>
    </cfRule>
  </conditionalFormatting>
  <conditionalFormatting sqref="C20">
    <cfRule type="expression" dxfId="816" priority="138">
      <formula>ISTEXT(C20)</formula>
    </cfRule>
  </conditionalFormatting>
  <conditionalFormatting sqref="D20">
    <cfRule type="expression" dxfId="815" priority="137">
      <formula>ISTEXT(D20)</formula>
    </cfRule>
  </conditionalFormatting>
  <conditionalFormatting sqref="E20">
    <cfRule type="expression" dxfId="814" priority="136">
      <formula>ISTEXT(E20)</formula>
    </cfRule>
  </conditionalFormatting>
  <conditionalFormatting sqref="F20">
    <cfRule type="expression" dxfId="813" priority="135">
      <formula>ISTEXT(F20)</formula>
    </cfRule>
  </conditionalFormatting>
  <conditionalFormatting sqref="G20">
    <cfRule type="expression" dxfId="812" priority="134">
      <formula>ISTEXT(G20)</formula>
    </cfRule>
  </conditionalFormatting>
  <conditionalFormatting sqref="H20">
    <cfRule type="expression" dxfId="811" priority="133">
      <formula>ISTEXT(H20)</formula>
    </cfRule>
  </conditionalFormatting>
  <conditionalFormatting sqref="K20">
    <cfRule type="expression" dxfId="810" priority="132">
      <formula>ISTEXT(K20)</formula>
    </cfRule>
  </conditionalFormatting>
  <conditionalFormatting sqref="L20">
    <cfRule type="expression" dxfId="809" priority="131">
      <formula>ISTEXT(L20)</formula>
    </cfRule>
  </conditionalFormatting>
  <conditionalFormatting sqref="M20">
    <cfRule type="expression" dxfId="808" priority="130">
      <formula>ISTEXT(M20)</formula>
    </cfRule>
  </conditionalFormatting>
  <conditionalFormatting sqref="N20">
    <cfRule type="expression" dxfId="807" priority="129">
      <formula>ISTEXT(N20)</formula>
    </cfRule>
  </conditionalFormatting>
  <conditionalFormatting sqref="O20">
    <cfRule type="expression" dxfId="806" priority="128">
      <formula>ISTEXT(O20)</formula>
    </cfRule>
  </conditionalFormatting>
  <conditionalFormatting sqref="P20">
    <cfRule type="expression" dxfId="805" priority="127">
      <formula>ISTEXT(P20)</formula>
    </cfRule>
  </conditionalFormatting>
  <conditionalFormatting sqref="Q20">
    <cfRule type="expression" dxfId="804" priority="126">
      <formula>ISTEXT(Q20)</formula>
    </cfRule>
  </conditionalFormatting>
  <conditionalFormatting sqref="R20">
    <cfRule type="expression" dxfId="803" priority="125">
      <formula>ISTEXT(R20)</formula>
    </cfRule>
  </conditionalFormatting>
  <conditionalFormatting sqref="C21:C26">
    <cfRule type="expression" dxfId="802" priority="124">
      <formula>ISTEXT(C21)</formula>
    </cfRule>
  </conditionalFormatting>
  <conditionalFormatting sqref="D21:D26">
    <cfRule type="expression" dxfId="801" priority="123">
      <formula>ISTEXT(D21)</formula>
    </cfRule>
  </conditionalFormatting>
  <conditionalFormatting sqref="E21:E26">
    <cfRule type="expression" dxfId="800" priority="122">
      <formula>ISTEXT(E21)</formula>
    </cfRule>
  </conditionalFormatting>
  <conditionalFormatting sqref="F21:F26">
    <cfRule type="expression" dxfId="799" priority="121">
      <formula>ISTEXT(F21)</formula>
    </cfRule>
  </conditionalFormatting>
  <conditionalFormatting sqref="G21:G26">
    <cfRule type="expression" dxfId="798" priority="120">
      <formula>ISTEXT(G21)</formula>
    </cfRule>
  </conditionalFormatting>
  <conditionalFormatting sqref="H21:H26">
    <cfRule type="expression" dxfId="797" priority="119">
      <formula>ISTEXT(H21)</formula>
    </cfRule>
  </conditionalFormatting>
  <conditionalFormatting sqref="K21:K26">
    <cfRule type="expression" dxfId="796" priority="118">
      <formula>ISTEXT(K21)</formula>
    </cfRule>
  </conditionalFormatting>
  <conditionalFormatting sqref="L21:L26">
    <cfRule type="expression" dxfId="795" priority="117">
      <formula>ISTEXT(L21)</formula>
    </cfRule>
  </conditionalFormatting>
  <conditionalFormatting sqref="M21:M26">
    <cfRule type="expression" dxfId="794" priority="116">
      <formula>ISTEXT(M21)</formula>
    </cfRule>
  </conditionalFormatting>
  <conditionalFormatting sqref="N21:N26">
    <cfRule type="expression" dxfId="793" priority="115">
      <formula>ISTEXT(N21)</formula>
    </cfRule>
  </conditionalFormatting>
  <conditionalFormatting sqref="O21:O26">
    <cfRule type="expression" dxfId="792" priority="114">
      <formula>ISTEXT(O21)</formula>
    </cfRule>
  </conditionalFormatting>
  <conditionalFormatting sqref="P21:P26">
    <cfRule type="expression" dxfId="791" priority="113">
      <formula>ISTEXT(P21)</formula>
    </cfRule>
  </conditionalFormatting>
  <conditionalFormatting sqref="Q21:Q26">
    <cfRule type="expression" dxfId="790" priority="112">
      <formula>ISTEXT(Q21)</formula>
    </cfRule>
  </conditionalFormatting>
  <conditionalFormatting sqref="R21:R26">
    <cfRule type="expression" dxfId="789" priority="111">
      <formula>ISTEXT(R21)</formula>
    </cfRule>
  </conditionalFormatting>
  <conditionalFormatting sqref="K9:K16">
    <cfRule type="expression" dxfId="788" priority="95">
      <formula>ISTEXT(K9)</formula>
    </cfRule>
  </conditionalFormatting>
  <conditionalFormatting sqref="L9:L16">
    <cfRule type="expression" dxfId="787" priority="94">
      <formula>ISTEXT(L9)</formula>
    </cfRule>
  </conditionalFormatting>
  <conditionalFormatting sqref="I17:I26">
    <cfRule type="expression" dxfId="786" priority="108">
      <formula>ISTEXT(I17)</formula>
    </cfRule>
  </conditionalFormatting>
  <conditionalFormatting sqref="J17:J26">
    <cfRule type="expression" dxfId="785" priority="107">
      <formula>ISTEXT(J17)</formula>
    </cfRule>
  </conditionalFormatting>
  <conditionalFormatting sqref="I19">
    <cfRule type="expression" dxfId="784" priority="106">
      <formula>ISTEXT(I19)</formula>
    </cfRule>
  </conditionalFormatting>
  <conditionalFormatting sqref="J19">
    <cfRule type="expression" dxfId="783" priority="105">
      <formula>ISTEXT(J19)</formula>
    </cfRule>
  </conditionalFormatting>
  <conditionalFormatting sqref="I20">
    <cfRule type="expression" dxfId="782" priority="104">
      <formula>ISTEXT(I20)</formula>
    </cfRule>
  </conditionalFormatting>
  <conditionalFormatting sqref="J20">
    <cfRule type="expression" dxfId="781" priority="103">
      <formula>ISTEXT(J20)</formula>
    </cfRule>
  </conditionalFormatting>
  <conditionalFormatting sqref="I21:I26">
    <cfRule type="expression" dxfId="780" priority="102">
      <formula>ISTEXT(I21)</formula>
    </cfRule>
  </conditionalFormatting>
  <conditionalFormatting sqref="J21:J26">
    <cfRule type="expression" dxfId="779" priority="101">
      <formula>ISTEXT(J21)</formula>
    </cfRule>
  </conditionalFormatting>
  <conditionalFormatting sqref="D9:D16">
    <cfRule type="expression" dxfId="778" priority="100">
      <formula>ISTEXT(D9)</formula>
    </cfRule>
  </conditionalFormatting>
  <conditionalFormatting sqref="E9:E16">
    <cfRule type="expression" dxfId="777" priority="99">
      <formula>ISTEXT(E9)</formula>
    </cfRule>
  </conditionalFormatting>
  <conditionalFormatting sqref="F9:F16">
    <cfRule type="expression" dxfId="776" priority="98">
      <formula>ISTEXT(F9)</formula>
    </cfRule>
  </conditionalFormatting>
  <conditionalFormatting sqref="G9:G16">
    <cfRule type="expression" dxfId="775" priority="97">
      <formula>ISTEXT(G9)</formula>
    </cfRule>
  </conditionalFormatting>
  <conditionalFormatting sqref="H9:H16">
    <cfRule type="expression" dxfId="774" priority="96">
      <formula>ISTEXT(H9)</formula>
    </cfRule>
  </conditionalFormatting>
  <conditionalFormatting sqref="M9:M16">
    <cfRule type="expression" dxfId="773" priority="93">
      <formula>ISTEXT(M9)</formula>
    </cfRule>
  </conditionalFormatting>
  <conditionalFormatting sqref="N9:N16">
    <cfRule type="expression" dxfId="772" priority="92">
      <formula>ISTEXT(N9)</formula>
    </cfRule>
  </conditionalFormatting>
  <conditionalFormatting sqref="O9:O16">
    <cfRule type="expression" dxfId="771" priority="91">
      <formula>ISTEXT(O9)</formula>
    </cfRule>
  </conditionalFormatting>
  <conditionalFormatting sqref="P9:P16">
    <cfRule type="expression" dxfId="770" priority="90">
      <formula>ISTEXT(P9)</formula>
    </cfRule>
  </conditionalFormatting>
  <conditionalFormatting sqref="Q9:Q16">
    <cfRule type="expression" dxfId="769" priority="89">
      <formula>ISTEXT(Q9)</formula>
    </cfRule>
  </conditionalFormatting>
  <conditionalFormatting sqref="R9:R16">
    <cfRule type="expression" dxfId="768" priority="88">
      <formula>ISTEXT(R9)</formula>
    </cfRule>
  </conditionalFormatting>
  <conditionalFormatting sqref="I9:I16">
    <cfRule type="expression" dxfId="767" priority="87">
      <formula>ISTEXT(I9)</formula>
    </cfRule>
  </conditionalFormatting>
  <conditionalFormatting sqref="J9:J16">
    <cfRule type="expression" dxfId="766" priority="86">
      <formula>ISTEXT(J9)</formula>
    </cfRule>
  </conditionalFormatting>
  <conditionalFormatting sqref="I17:I26">
    <cfRule type="expression" dxfId="765" priority="75">
      <formula>ISTEXT(I17)</formula>
    </cfRule>
  </conditionalFormatting>
  <conditionalFormatting sqref="J17:J26">
    <cfRule type="expression" dxfId="764" priority="74">
      <formula>ISTEXT(J17)</formula>
    </cfRule>
  </conditionalFormatting>
  <conditionalFormatting sqref="K17:K26">
    <cfRule type="expression" dxfId="763" priority="73">
      <formula>ISTEXT(K17)</formula>
    </cfRule>
  </conditionalFormatting>
  <conditionalFormatting sqref="L17:L26">
    <cfRule type="expression" dxfId="762" priority="72">
      <formula>ISTEXT(L17)</formula>
    </cfRule>
  </conditionalFormatting>
  <conditionalFormatting sqref="M17:M26">
    <cfRule type="expression" dxfId="761" priority="71">
      <formula>ISTEXT(M17)</formula>
    </cfRule>
  </conditionalFormatting>
  <conditionalFormatting sqref="N17:N26">
    <cfRule type="expression" dxfId="760" priority="70">
      <formula>ISTEXT(N17)</formula>
    </cfRule>
  </conditionalFormatting>
  <conditionalFormatting sqref="O17:O26">
    <cfRule type="expression" dxfId="759" priority="69">
      <formula>ISTEXT(O17)</formula>
    </cfRule>
  </conditionalFormatting>
  <conditionalFormatting sqref="P17:P26">
    <cfRule type="expression" dxfId="758" priority="68">
      <formula>ISTEXT(P17)</formula>
    </cfRule>
  </conditionalFormatting>
  <conditionalFormatting sqref="I19">
    <cfRule type="expression" dxfId="757" priority="67">
      <formula>ISTEXT(I19)</formula>
    </cfRule>
  </conditionalFormatting>
  <conditionalFormatting sqref="J19">
    <cfRule type="expression" dxfId="756" priority="66">
      <formula>ISTEXT(J19)</formula>
    </cfRule>
  </conditionalFormatting>
  <conditionalFormatting sqref="K19">
    <cfRule type="expression" dxfId="755" priority="65">
      <formula>ISTEXT(K19)</formula>
    </cfRule>
  </conditionalFormatting>
  <conditionalFormatting sqref="L19">
    <cfRule type="expression" dxfId="754" priority="64">
      <formula>ISTEXT(L19)</formula>
    </cfRule>
  </conditionalFormatting>
  <conditionalFormatting sqref="M19">
    <cfRule type="expression" dxfId="753" priority="63">
      <formula>ISTEXT(M19)</formula>
    </cfRule>
  </conditionalFormatting>
  <conditionalFormatting sqref="N19">
    <cfRule type="expression" dxfId="752" priority="62">
      <formula>ISTEXT(N19)</formula>
    </cfRule>
  </conditionalFormatting>
  <conditionalFormatting sqref="O19">
    <cfRule type="expression" dxfId="751" priority="61">
      <formula>ISTEXT(O19)</formula>
    </cfRule>
  </conditionalFormatting>
  <conditionalFormatting sqref="P19">
    <cfRule type="expression" dxfId="750" priority="60">
      <formula>ISTEXT(P19)</formula>
    </cfRule>
  </conditionalFormatting>
  <conditionalFormatting sqref="I20">
    <cfRule type="expression" dxfId="749" priority="59">
      <formula>ISTEXT(I20)</formula>
    </cfRule>
  </conditionalFormatting>
  <conditionalFormatting sqref="J20">
    <cfRule type="expression" dxfId="748" priority="58">
      <formula>ISTEXT(J20)</formula>
    </cfRule>
  </conditionalFormatting>
  <conditionalFormatting sqref="K20">
    <cfRule type="expression" dxfId="747" priority="57">
      <formula>ISTEXT(K20)</formula>
    </cfRule>
  </conditionalFormatting>
  <conditionalFormatting sqref="L20">
    <cfRule type="expression" dxfId="746" priority="56">
      <formula>ISTEXT(L20)</formula>
    </cfRule>
  </conditionalFormatting>
  <conditionalFormatting sqref="M20">
    <cfRule type="expression" dxfId="745" priority="55">
      <formula>ISTEXT(M20)</formula>
    </cfRule>
  </conditionalFormatting>
  <conditionalFormatting sqref="N20">
    <cfRule type="expression" dxfId="744" priority="54">
      <formula>ISTEXT(N20)</formula>
    </cfRule>
  </conditionalFormatting>
  <conditionalFormatting sqref="O20">
    <cfRule type="expression" dxfId="743" priority="53">
      <formula>ISTEXT(O20)</formula>
    </cfRule>
  </conditionalFormatting>
  <conditionalFormatting sqref="P20">
    <cfRule type="expression" dxfId="742" priority="52">
      <formula>ISTEXT(P20)</formula>
    </cfRule>
  </conditionalFormatting>
  <conditionalFormatting sqref="I21:I26">
    <cfRule type="expression" dxfId="741" priority="51">
      <formula>ISTEXT(I21)</formula>
    </cfRule>
  </conditionalFormatting>
  <conditionalFormatting sqref="J21:J26">
    <cfRule type="expression" dxfId="740" priority="50">
      <formula>ISTEXT(J21)</formula>
    </cfRule>
  </conditionalFormatting>
  <conditionalFormatting sqref="K21:K26">
    <cfRule type="expression" dxfId="739" priority="49">
      <formula>ISTEXT(K21)</formula>
    </cfRule>
  </conditionalFormatting>
  <conditionalFormatting sqref="L21:L26">
    <cfRule type="expression" dxfId="738" priority="48">
      <formula>ISTEXT(L21)</formula>
    </cfRule>
  </conditionalFormatting>
  <conditionalFormatting sqref="M21:M26">
    <cfRule type="expression" dxfId="737" priority="47">
      <formula>ISTEXT(M21)</formula>
    </cfRule>
  </conditionalFormatting>
  <conditionalFormatting sqref="N21:N26">
    <cfRule type="expression" dxfId="736" priority="46">
      <formula>ISTEXT(N21)</formula>
    </cfRule>
  </conditionalFormatting>
  <conditionalFormatting sqref="O21:O26">
    <cfRule type="expression" dxfId="735" priority="45">
      <formula>ISTEXT(O21)</formula>
    </cfRule>
  </conditionalFormatting>
  <conditionalFormatting sqref="P21:P26">
    <cfRule type="expression" dxfId="734" priority="44">
      <formula>ISTEXT(P21)</formula>
    </cfRule>
  </conditionalFormatting>
  <conditionalFormatting sqref="I9:I16">
    <cfRule type="expression" dxfId="733" priority="43">
      <formula>ISTEXT(I9)</formula>
    </cfRule>
  </conditionalFormatting>
  <conditionalFormatting sqref="J9:J16">
    <cfRule type="expression" dxfId="732" priority="42">
      <formula>ISTEXT(J9)</formula>
    </cfRule>
  </conditionalFormatting>
  <conditionalFormatting sqref="K9:K16">
    <cfRule type="expression" dxfId="731" priority="41">
      <formula>ISTEXT(K9)</formula>
    </cfRule>
  </conditionalFormatting>
  <conditionalFormatting sqref="L9:L16">
    <cfRule type="expression" dxfId="730" priority="40">
      <formula>ISTEXT(L9)</formula>
    </cfRule>
  </conditionalFormatting>
  <conditionalFormatting sqref="M9:M16">
    <cfRule type="expression" dxfId="729" priority="39">
      <formula>ISTEXT(M9)</formula>
    </cfRule>
  </conditionalFormatting>
  <conditionalFormatting sqref="N9:N16">
    <cfRule type="expression" dxfId="728" priority="38">
      <formula>ISTEXT(N9)</formula>
    </cfRule>
  </conditionalFormatting>
  <conditionalFormatting sqref="O9:O16">
    <cfRule type="expression" dxfId="727" priority="37">
      <formula>ISTEXT(O9)</formula>
    </cfRule>
  </conditionalFormatting>
  <conditionalFormatting sqref="P9:P16">
    <cfRule type="expression" dxfId="726" priority="36">
      <formula>ISTEXT(P9)</formula>
    </cfRule>
  </conditionalFormatting>
  <conditionalFormatting sqref="Q17:Q26">
    <cfRule type="expression" dxfId="725" priority="35">
      <formula>ISTEXT(Q17)</formula>
    </cfRule>
  </conditionalFormatting>
  <conditionalFormatting sqref="R17:R26">
    <cfRule type="expression" dxfId="724" priority="34">
      <formula>ISTEXT(R17)</formula>
    </cfRule>
  </conditionalFormatting>
  <conditionalFormatting sqref="Q19">
    <cfRule type="expression" dxfId="723" priority="33">
      <formula>ISTEXT(Q19)</formula>
    </cfRule>
  </conditionalFormatting>
  <conditionalFormatting sqref="R19">
    <cfRule type="expression" dxfId="722" priority="32">
      <formula>ISTEXT(R19)</formula>
    </cfRule>
  </conditionalFormatting>
  <conditionalFormatting sqref="Q20">
    <cfRule type="expression" dxfId="721" priority="31">
      <formula>ISTEXT(Q20)</formula>
    </cfRule>
  </conditionalFormatting>
  <conditionalFormatting sqref="R20">
    <cfRule type="expression" dxfId="720" priority="30">
      <formula>ISTEXT(R20)</formula>
    </cfRule>
  </conditionalFormatting>
  <conditionalFormatting sqref="Q21:Q26">
    <cfRule type="expression" dxfId="719" priority="29">
      <formula>ISTEXT(Q21)</formula>
    </cfRule>
  </conditionalFormatting>
  <conditionalFormatting sqref="R21:R26">
    <cfRule type="expression" dxfId="718" priority="28">
      <formula>ISTEXT(R21)</formula>
    </cfRule>
  </conditionalFormatting>
  <conditionalFormatting sqref="Q9:Q16">
    <cfRule type="expression" dxfId="717" priority="27">
      <formula>ISTEXT(Q9)</formula>
    </cfRule>
  </conditionalFormatting>
  <conditionalFormatting sqref="R9:R16">
    <cfRule type="expression" dxfId="716" priority="26">
      <formula>ISTEXT(R9)</formula>
    </cfRule>
  </conditionalFormatting>
  <conditionalFormatting sqref="K7:K8">
    <cfRule type="expression" dxfId="715" priority="20">
      <formula>ISTEXT(K7)</formula>
    </cfRule>
  </conditionalFormatting>
  <conditionalFormatting sqref="L7:L8">
    <cfRule type="expression" dxfId="714" priority="19">
      <formula>ISTEXT(L7)</formula>
    </cfRule>
  </conditionalFormatting>
  <conditionalFormatting sqref="D7:D8">
    <cfRule type="expression" dxfId="713" priority="25">
      <formula>ISTEXT(D7)</formula>
    </cfRule>
  </conditionalFormatting>
  <conditionalFormatting sqref="E7:E8">
    <cfRule type="expression" dxfId="712" priority="24">
      <formula>ISTEXT(E7)</formula>
    </cfRule>
  </conditionalFormatting>
  <conditionalFormatting sqref="F7:F8">
    <cfRule type="expression" dxfId="711" priority="23">
      <formula>ISTEXT(F7)</formula>
    </cfRule>
  </conditionalFormatting>
  <conditionalFormatting sqref="G7:G8">
    <cfRule type="expression" dxfId="710" priority="22">
      <formula>ISTEXT(G7)</formula>
    </cfRule>
  </conditionalFormatting>
  <conditionalFormatting sqref="H7:H8">
    <cfRule type="expression" dxfId="709" priority="21">
      <formula>ISTEXT(H7)</formula>
    </cfRule>
  </conditionalFormatting>
  <conditionalFormatting sqref="I7:I8">
    <cfRule type="expression" dxfId="708" priority="18">
      <formula>ISTEXT(I7)</formula>
    </cfRule>
  </conditionalFormatting>
  <conditionalFormatting sqref="J7:J8">
    <cfRule type="expression" dxfId="707" priority="17">
      <formula>ISTEXT(J7)</formula>
    </cfRule>
  </conditionalFormatting>
  <conditionalFormatting sqref="I7:I8">
    <cfRule type="expression" dxfId="706" priority="16">
      <formula>ISTEXT(I7)</formula>
    </cfRule>
  </conditionalFormatting>
  <conditionalFormatting sqref="J7:J8">
    <cfRule type="expression" dxfId="705" priority="15">
      <formula>ISTEXT(J7)</formula>
    </cfRule>
  </conditionalFormatting>
  <conditionalFormatting sqref="K7:K8">
    <cfRule type="expression" dxfId="704" priority="14">
      <formula>ISTEXT(K7)</formula>
    </cfRule>
  </conditionalFormatting>
  <conditionalFormatting sqref="L7:L8">
    <cfRule type="expression" dxfId="703" priority="13">
      <formula>ISTEXT(L7)</formula>
    </cfRule>
  </conditionalFormatting>
  <conditionalFormatting sqref="M7:M8">
    <cfRule type="expression" dxfId="702" priority="12">
      <formula>ISTEXT(M7)</formula>
    </cfRule>
  </conditionalFormatting>
  <conditionalFormatting sqref="N7:N8">
    <cfRule type="expression" dxfId="701" priority="11">
      <formula>ISTEXT(N7)</formula>
    </cfRule>
  </conditionalFormatting>
  <conditionalFormatting sqref="O7:O8">
    <cfRule type="expression" dxfId="700" priority="10">
      <formula>ISTEXT(O7)</formula>
    </cfRule>
  </conditionalFormatting>
  <conditionalFormatting sqref="P7:P8">
    <cfRule type="expression" dxfId="699" priority="9">
      <formula>ISTEXT(P7)</formula>
    </cfRule>
  </conditionalFormatting>
  <conditionalFormatting sqref="Q7:Q8">
    <cfRule type="expression" dxfId="698" priority="8">
      <formula>ISTEXT(Q7)</formula>
    </cfRule>
  </conditionalFormatting>
  <conditionalFormatting sqref="R7:R8">
    <cfRule type="expression" dxfId="697" priority="7">
      <formula>ISTEXT(R7)</formula>
    </cfRule>
  </conditionalFormatting>
  <conditionalFormatting sqref="M7:M8">
    <cfRule type="expression" dxfId="696" priority="6">
      <formula>ISTEXT(M7)</formula>
    </cfRule>
  </conditionalFormatting>
  <conditionalFormatting sqref="N7:N8">
    <cfRule type="expression" dxfId="695" priority="5">
      <formula>ISTEXT(N7)</formula>
    </cfRule>
  </conditionalFormatting>
  <conditionalFormatting sqref="O7:O8">
    <cfRule type="expression" dxfId="694" priority="4">
      <formula>ISTEXT(O7)</formula>
    </cfRule>
  </conditionalFormatting>
  <conditionalFormatting sqref="P7:P8">
    <cfRule type="expression" dxfId="693" priority="3">
      <formula>ISTEXT(P7)</formula>
    </cfRule>
  </conditionalFormatting>
  <conditionalFormatting sqref="Q7:Q8">
    <cfRule type="expression" dxfId="692" priority="2">
      <formula>ISTEXT(Q7)</formula>
    </cfRule>
  </conditionalFormatting>
  <conditionalFormatting sqref="R7:R8">
    <cfRule type="expression" dxfId="691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opLeftCell="I1" zoomScaleNormal="100" workbookViewId="0">
      <selection activeCell="T8" sqref="T8"/>
    </sheetView>
  </sheetViews>
  <sheetFormatPr defaultRowHeight="15" x14ac:dyDescent="0.25"/>
  <cols>
    <col min="1" max="1" width="17" style="111" customWidth="1"/>
    <col min="2" max="2" width="10.5703125" style="111" bestFit="1" customWidth="1"/>
    <col min="3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 x14ac:dyDescent="0.4">
      <c r="A1" s="87" t="s">
        <v>118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3"/>
      <c r="P1" s="113"/>
      <c r="Q1" s="125"/>
      <c r="R1" s="125"/>
    </row>
    <row r="2" spans="1:19" s="56" customFormat="1" ht="18.75" x14ac:dyDescent="0.3">
      <c r="A2" s="155" t="str">
        <f>' Inf Conc (COR)'!A2</f>
        <v>West County Agency      (City of Richmond)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367"/>
      <c r="N2" s="367"/>
      <c r="O2" s="156"/>
      <c r="P2" s="156"/>
      <c r="Q2" s="157"/>
      <c r="R2" s="21"/>
      <c r="S2" s="55"/>
    </row>
    <row r="3" spans="1:19" s="365" customFormat="1" ht="13.5" thickBot="1" x14ac:dyDescent="0.25">
      <c r="A3" s="319" t="str">
        <f>' Inf Conc (COR)'!A3</f>
        <v>E. J. Shalaby/Agency Manager/(510)222-6700/eshalaby@wcwd.org  Jean McMahon/ Sr. Lab. Tech./(510)412-2001/jean.mcmahon@veoliawaterna.com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7"/>
      <c r="N3" s="317"/>
      <c r="O3" s="316"/>
      <c r="P3" s="316"/>
      <c r="Q3" s="318"/>
      <c r="R3" s="366"/>
      <c r="S3" s="78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289" t="s">
        <v>34</v>
      </c>
      <c r="B5" s="2" t="s">
        <v>0</v>
      </c>
      <c r="C5" s="407" t="s">
        <v>4</v>
      </c>
      <c r="D5" s="408"/>
      <c r="E5" s="407" t="s">
        <v>1</v>
      </c>
      <c r="F5" s="408"/>
      <c r="G5" s="407" t="s">
        <v>2</v>
      </c>
      <c r="H5" s="408"/>
      <c r="I5" s="407" t="s">
        <v>3</v>
      </c>
      <c r="J5" s="408"/>
      <c r="K5" s="407" t="s">
        <v>8</v>
      </c>
      <c r="L5" s="408"/>
      <c r="M5" s="407" t="s">
        <v>17</v>
      </c>
      <c r="N5" s="408"/>
      <c r="O5" s="407" t="s">
        <v>9</v>
      </c>
      <c r="P5" s="408"/>
      <c r="Q5" s="407" t="s">
        <v>103</v>
      </c>
      <c r="R5" s="408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3" t="str">
        <f>' Inf Conc (COR)'!A7</f>
        <v>Dry 2012</v>
      </c>
      <c r="B7" s="152">
        <f>' Inf Conc (COR)'!B7</f>
        <v>41165</v>
      </c>
      <c r="C7" s="358">
        <v>7.0000000000000007E-2</v>
      </c>
      <c r="D7" s="359">
        <v>0.1</v>
      </c>
      <c r="E7" s="234"/>
      <c r="F7" s="235"/>
      <c r="G7" s="142"/>
      <c r="H7" s="143"/>
      <c r="I7" s="335">
        <v>0.04</v>
      </c>
      <c r="J7" s="359">
        <v>0.1</v>
      </c>
      <c r="K7" s="360">
        <v>7.4999999999999997E-2</v>
      </c>
      <c r="L7" s="359">
        <v>0.1</v>
      </c>
      <c r="M7" s="358">
        <v>0.15</v>
      </c>
      <c r="N7" s="359">
        <v>0.2</v>
      </c>
      <c r="O7" s="361"/>
      <c r="P7" s="362">
        <v>2.5</v>
      </c>
      <c r="Q7" s="363">
        <v>0.02</v>
      </c>
      <c r="R7" s="364">
        <v>0.1</v>
      </c>
    </row>
    <row r="8" spans="1:19" x14ac:dyDescent="0.25">
      <c r="A8" s="153" t="str">
        <f>' Inf Conc (COR)'!A8</f>
        <v>Wet 2012-13</v>
      </c>
      <c r="B8" s="152">
        <f>' Inf Conc (COR)'!B8</f>
        <v>41319</v>
      </c>
      <c r="C8" s="142">
        <v>7.0000000000000007E-2</v>
      </c>
      <c r="D8" s="143">
        <v>0.1</v>
      </c>
      <c r="E8" s="234">
        <v>0.02</v>
      </c>
      <c r="F8" s="235">
        <v>0.1</v>
      </c>
      <c r="G8" s="142">
        <v>2E-3</v>
      </c>
      <c r="H8" s="143">
        <v>0.03</v>
      </c>
      <c r="I8" s="234">
        <v>0.04</v>
      </c>
      <c r="J8" s="235">
        <v>0.1</v>
      </c>
      <c r="K8" s="142">
        <v>7.4999999999999997E-2</v>
      </c>
      <c r="L8" s="143">
        <v>0.1</v>
      </c>
      <c r="M8" s="234">
        <v>0.06</v>
      </c>
      <c r="N8" s="235">
        <v>0.1</v>
      </c>
      <c r="O8" s="69"/>
      <c r="P8" s="143">
        <v>2.5</v>
      </c>
      <c r="Q8" s="144"/>
      <c r="R8" s="145"/>
    </row>
    <row r="9" spans="1:19" x14ac:dyDescent="0.25">
      <c r="A9" s="153">
        <f>' Inf Conc (COR)'!A9</f>
        <v>0</v>
      </c>
      <c r="B9" s="152">
        <f>' Inf Conc (COR)'!B9</f>
        <v>0</v>
      </c>
      <c r="C9" s="142"/>
      <c r="D9" s="143"/>
      <c r="E9" s="234"/>
      <c r="F9" s="235"/>
      <c r="G9" s="142"/>
      <c r="H9" s="143"/>
      <c r="I9" s="234"/>
      <c r="J9" s="235"/>
      <c r="K9" s="142"/>
      <c r="L9" s="143"/>
      <c r="M9" s="234"/>
      <c r="N9" s="235"/>
      <c r="O9" s="69"/>
      <c r="P9" s="143"/>
      <c r="Q9" s="144"/>
      <c r="R9" s="145"/>
    </row>
    <row r="10" spans="1:19" x14ac:dyDescent="0.25">
      <c r="A10" s="153">
        <f>' Inf Conc (COR)'!A10</f>
        <v>0</v>
      </c>
      <c r="B10" s="152">
        <f>' Inf Conc (COR)'!B10</f>
        <v>0</v>
      </c>
      <c r="C10" s="142"/>
      <c r="D10" s="143"/>
      <c r="E10" s="234"/>
      <c r="F10" s="235"/>
      <c r="G10" s="142"/>
      <c r="H10" s="143"/>
      <c r="I10" s="234"/>
      <c r="J10" s="235"/>
      <c r="K10" s="142"/>
      <c r="L10" s="143"/>
      <c r="M10" s="234"/>
      <c r="N10" s="235"/>
      <c r="O10" s="69"/>
      <c r="P10" s="143"/>
      <c r="Q10" s="144"/>
      <c r="R10" s="145"/>
    </row>
    <row r="11" spans="1:19" x14ac:dyDescent="0.25">
      <c r="A11" s="153">
        <f>' Inf Conc (COR)'!A11</f>
        <v>0</v>
      </c>
      <c r="B11" s="152">
        <f>' Inf Conc (COR)'!B11</f>
        <v>0</v>
      </c>
      <c r="C11" s="142"/>
      <c r="D11" s="143"/>
      <c r="E11" s="234"/>
      <c r="F11" s="235"/>
      <c r="G11" s="142"/>
      <c r="H11" s="143"/>
      <c r="I11" s="234"/>
      <c r="J11" s="235"/>
      <c r="K11" s="142"/>
      <c r="L11" s="143"/>
      <c r="M11" s="234"/>
      <c r="N11" s="235"/>
      <c r="O11" s="69"/>
      <c r="P11" s="143"/>
      <c r="Q11" s="144"/>
      <c r="R11" s="145"/>
    </row>
    <row r="12" spans="1:19" x14ac:dyDescent="0.25">
      <c r="A12" s="153">
        <f>' Inf Conc (COR)'!A12</f>
        <v>0</v>
      </c>
      <c r="B12" s="152">
        <f>' Inf Conc (COR)'!B12</f>
        <v>0</v>
      </c>
      <c r="C12" s="142"/>
      <c r="D12" s="143"/>
      <c r="E12" s="234"/>
      <c r="F12" s="235"/>
      <c r="G12" s="142"/>
      <c r="H12" s="143"/>
      <c r="I12" s="234"/>
      <c r="J12" s="235"/>
      <c r="K12" s="142"/>
      <c r="L12" s="143"/>
      <c r="M12" s="234"/>
      <c r="N12" s="235"/>
      <c r="O12" s="69"/>
      <c r="P12" s="143"/>
      <c r="Q12" s="144"/>
      <c r="R12" s="145"/>
    </row>
    <row r="13" spans="1:19" x14ac:dyDescent="0.25">
      <c r="A13" s="153">
        <f>' Inf Conc (COR)'!A13</f>
        <v>0</v>
      </c>
      <c r="B13" s="152">
        <f>' Inf Conc (COR)'!B13</f>
        <v>0</v>
      </c>
      <c r="C13" s="142"/>
      <c r="D13" s="143"/>
      <c r="E13" s="234"/>
      <c r="F13" s="235"/>
      <c r="G13" s="142"/>
      <c r="H13" s="143"/>
      <c r="I13" s="234"/>
      <c r="J13" s="235"/>
      <c r="K13" s="142"/>
      <c r="L13" s="143"/>
      <c r="M13" s="234"/>
      <c r="N13" s="235"/>
      <c r="O13" s="69"/>
      <c r="P13" s="143"/>
      <c r="Q13" s="144"/>
      <c r="R13" s="145"/>
    </row>
    <row r="14" spans="1:19" x14ac:dyDescent="0.25">
      <c r="A14" s="153">
        <f>' Inf Conc (COR)'!A14</f>
        <v>0</v>
      </c>
      <c r="B14" s="152">
        <f>' Inf Conc (COR)'!B14</f>
        <v>0</v>
      </c>
      <c r="C14" s="142"/>
      <c r="D14" s="143"/>
      <c r="E14" s="234"/>
      <c r="F14" s="235"/>
      <c r="G14" s="142"/>
      <c r="H14" s="143"/>
      <c r="I14" s="234"/>
      <c r="J14" s="235"/>
      <c r="K14" s="142"/>
      <c r="L14" s="143"/>
      <c r="M14" s="234"/>
      <c r="N14" s="235"/>
      <c r="O14" s="69"/>
      <c r="P14" s="143"/>
      <c r="Q14" s="144"/>
      <c r="R14" s="145"/>
    </row>
    <row r="15" spans="1:19" x14ac:dyDescent="0.25">
      <c r="A15" s="153">
        <f>' Inf Conc (COR)'!A15</f>
        <v>0</v>
      </c>
      <c r="B15" s="152">
        <f>' Inf Conc (COR)'!B15</f>
        <v>0</v>
      </c>
      <c r="C15" s="142"/>
      <c r="D15" s="143"/>
      <c r="E15" s="234"/>
      <c r="F15" s="235"/>
      <c r="G15" s="142"/>
      <c r="H15" s="143"/>
      <c r="I15" s="234"/>
      <c r="J15" s="235"/>
      <c r="K15" s="142"/>
      <c r="L15" s="143"/>
      <c r="M15" s="234"/>
      <c r="N15" s="235"/>
      <c r="O15" s="69"/>
      <c r="P15" s="143"/>
      <c r="Q15" s="144"/>
      <c r="R15" s="145"/>
    </row>
    <row r="16" spans="1:19" x14ac:dyDescent="0.25">
      <c r="A16" s="153">
        <f>' Inf Conc (COR)'!A16</f>
        <v>0</v>
      </c>
      <c r="B16" s="152">
        <f>' Inf Conc (COR)'!B16</f>
        <v>0</v>
      </c>
      <c r="C16" s="142"/>
      <c r="D16" s="143"/>
      <c r="E16" s="234"/>
      <c r="F16" s="235"/>
      <c r="G16" s="142"/>
      <c r="H16" s="143"/>
      <c r="I16" s="234"/>
      <c r="J16" s="235"/>
      <c r="K16" s="142"/>
      <c r="L16" s="143"/>
      <c r="M16" s="234"/>
      <c r="N16" s="235"/>
      <c r="O16" s="69"/>
      <c r="P16" s="143"/>
      <c r="Q16" s="144"/>
      <c r="R16" s="145"/>
    </row>
    <row r="17" spans="1:18" x14ac:dyDescent="0.25">
      <c r="A17" s="153">
        <f>' Inf Conc (COR)'!A17</f>
        <v>0</v>
      </c>
      <c r="B17" s="152">
        <f>' Inf Conc (COR)'!B17</f>
        <v>0</v>
      </c>
      <c r="C17" s="142"/>
      <c r="D17" s="143"/>
      <c r="E17" s="234"/>
      <c r="F17" s="235"/>
      <c r="G17" s="142"/>
      <c r="H17" s="143"/>
      <c r="I17" s="234"/>
      <c r="J17" s="235"/>
      <c r="K17" s="142"/>
      <c r="L17" s="143"/>
      <c r="M17" s="234"/>
      <c r="N17" s="235"/>
      <c r="O17" s="69"/>
      <c r="P17" s="143"/>
      <c r="Q17" s="144"/>
      <c r="R17" s="145"/>
    </row>
    <row r="18" spans="1:18" x14ac:dyDescent="0.25">
      <c r="A18" s="153">
        <f>' Inf Conc (COR)'!A18</f>
        <v>0</v>
      </c>
      <c r="B18" s="152">
        <f>' Inf Conc (COR)'!B18</f>
        <v>0</v>
      </c>
      <c r="C18" s="142"/>
      <c r="D18" s="143"/>
      <c r="E18" s="144"/>
      <c r="F18" s="145"/>
      <c r="G18" s="142"/>
      <c r="H18" s="143"/>
      <c r="I18" s="144"/>
      <c r="J18" s="145"/>
      <c r="K18" s="142"/>
      <c r="L18" s="143"/>
      <c r="M18" s="144"/>
      <c r="N18" s="145"/>
      <c r="O18" s="69"/>
      <c r="P18" s="143"/>
      <c r="Q18" s="144"/>
      <c r="R18" s="145"/>
    </row>
    <row r="19" spans="1:18" x14ac:dyDescent="0.25">
      <c r="A19" s="153">
        <f>' Inf Conc (COR)'!A19</f>
        <v>0</v>
      </c>
      <c r="B19" s="152">
        <f>' Inf Conc (COR)'!B19</f>
        <v>0</v>
      </c>
      <c r="C19" s="142"/>
      <c r="D19" s="143"/>
      <c r="E19" s="234"/>
      <c r="F19" s="235"/>
      <c r="G19" s="142"/>
      <c r="H19" s="143"/>
      <c r="I19" s="234"/>
      <c r="J19" s="235"/>
      <c r="K19" s="142"/>
      <c r="L19" s="143"/>
      <c r="M19" s="234"/>
      <c r="N19" s="235"/>
      <c r="O19" s="142"/>
      <c r="P19" s="143"/>
      <c r="Q19" s="144"/>
      <c r="R19" s="145"/>
    </row>
    <row r="20" spans="1:18" x14ac:dyDescent="0.25">
      <c r="A20" s="153">
        <f>' Inf Conc (COR)'!A20</f>
        <v>0</v>
      </c>
      <c r="B20" s="152">
        <f>' Inf Conc (COR)'!B20</f>
        <v>0</v>
      </c>
      <c r="C20" s="142"/>
      <c r="D20" s="143"/>
      <c r="E20" s="144"/>
      <c r="F20" s="145"/>
      <c r="G20" s="142"/>
      <c r="H20" s="143"/>
      <c r="I20" s="144"/>
      <c r="J20" s="145"/>
      <c r="K20" s="142"/>
      <c r="L20" s="143"/>
      <c r="M20" s="144"/>
      <c r="N20" s="145"/>
      <c r="O20" s="142"/>
      <c r="P20" s="143"/>
      <c r="Q20" s="144"/>
      <c r="R20" s="145"/>
    </row>
    <row r="21" spans="1:18" x14ac:dyDescent="0.25">
      <c r="A21" s="153">
        <f>' Inf Conc (COR)'!A21</f>
        <v>0</v>
      </c>
      <c r="B21" s="152">
        <f>' Inf Conc (COR)'!B21</f>
        <v>0</v>
      </c>
      <c r="C21" s="142"/>
      <c r="D21" s="143"/>
      <c r="E21" s="144"/>
      <c r="F21" s="145"/>
      <c r="G21" s="142"/>
      <c r="H21" s="143"/>
      <c r="I21" s="144"/>
      <c r="J21" s="145"/>
      <c r="K21" s="142"/>
      <c r="L21" s="143"/>
      <c r="M21" s="144"/>
      <c r="N21" s="145"/>
      <c r="O21" s="142"/>
      <c r="P21" s="143"/>
      <c r="Q21" s="144"/>
      <c r="R21" s="145"/>
    </row>
    <row r="22" spans="1:18" x14ac:dyDescent="0.25">
      <c r="A22" s="153">
        <f>' Inf Conc (COR)'!A22</f>
        <v>0</v>
      </c>
      <c r="B22" s="152">
        <f>' Inf Conc (COR)'!B22</f>
        <v>0</v>
      </c>
      <c r="C22" s="142"/>
      <c r="D22" s="143"/>
      <c r="E22" s="144"/>
      <c r="F22" s="145"/>
      <c r="G22" s="142"/>
      <c r="H22" s="143"/>
      <c r="I22" s="144"/>
      <c r="J22" s="145"/>
      <c r="K22" s="142"/>
      <c r="L22" s="143"/>
      <c r="M22" s="144"/>
      <c r="N22" s="145"/>
      <c r="O22" s="142"/>
      <c r="P22" s="143"/>
      <c r="Q22" s="144"/>
      <c r="R22" s="145"/>
    </row>
    <row r="23" spans="1:18" x14ac:dyDescent="0.25">
      <c r="A23" s="153">
        <f>' Inf Conc (COR)'!A23</f>
        <v>0</v>
      </c>
      <c r="B23" s="152">
        <f>' Inf Conc (COR)'!B23</f>
        <v>0</v>
      </c>
      <c r="C23" s="142"/>
      <c r="D23" s="143"/>
      <c r="E23" s="144"/>
      <c r="F23" s="145"/>
      <c r="G23" s="142"/>
      <c r="H23" s="143"/>
      <c r="I23" s="144"/>
      <c r="J23" s="145"/>
      <c r="K23" s="142"/>
      <c r="L23" s="143"/>
      <c r="M23" s="144"/>
      <c r="N23" s="145"/>
      <c r="O23" s="142"/>
      <c r="P23" s="143"/>
      <c r="Q23" s="144"/>
      <c r="R23" s="145"/>
    </row>
    <row r="24" spans="1:18" x14ac:dyDescent="0.25">
      <c r="A24" s="153">
        <f>' Inf Conc (COR)'!A24</f>
        <v>0</v>
      </c>
      <c r="B24" s="152">
        <f>' Inf Conc (COR)'!B24</f>
        <v>0</v>
      </c>
      <c r="C24" s="142"/>
      <c r="D24" s="143"/>
      <c r="E24" s="144"/>
      <c r="F24" s="145"/>
      <c r="G24" s="142"/>
      <c r="H24" s="143"/>
      <c r="I24" s="144"/>
      <c r="J24" s="145"/>
      <c r="K24" s="142"/>
      <c r="L24" s="143"/>
      <c r="M24" s="144"/>
      <c r="N24" s="145"/>
      <c r="O24" s="142"/>
      <c r="P24" s="143"/>
      <c r="Q24" s="144"/>
      <c r="R24" s="145"/>
    </row>
    <row r="25" spans="1:18" x14ac:dyDescent="0.25">
      <c r="A25" s="153">
        <f>' Inf Conc (COR)'!A25</f>
        <v>0</v>
      </c>
      <c r="B25" s="152">
        <f>' Inf Conc (COR)'!B25</f>
        <v>0</v>
      </c>
      <c r="C25" s="142"/>
      <c r="D25" s="143"/>
      <c r="E25" s="144"/>
      <c r="F25" s="145"/>
      <c r="G25" s="142"/>
      <c r="H25" s="143"/>
      <c r="I25" s="144"/>
      <c r="J25" s="145"/>
      <c r="K25" s="142"/>
      <c r="L25" s="143"/>
      <c r="M25" s="144"/>
      <c r="N25" s="145"/>
      <c r="O25" s="142"/>
      <c r="P25" s="143"/>
      <c r="Q25" s="144"/>
      <c r="R25" s="145"/>
    </row>
    <row r="26" spans="1:18" ht="15.75" thickBot="1" x14ac:dyDescent="0.3">
      <c r="A26" s="153">
        <f>' Inf Conc (COR)'!A26</f>
        <v>0</v>
      </c>
      <c r="B26" s="152">
        <f>' Inf Conc (COR)'!B26</f>
        <v>0</v>
      </c>
      <c r="C26" s="149"/>
      <c r="D26" s="150"/>
      <c r="E26" s="147"/>
      <c r="F26" s="148"/>
      <c r="G26" s="149"/>
      <c r="H26" s="150"/>
      <c r="I26" s="147"/>
      <c r="J26" s="148"/>
      <c r="K26" s="149"/>
      <c r="L26" s="150"/>
      <c r="M26" s="147"/>
      <c r="N26" s="148"/>
      <c r="O26" s="149"/>
      <c r="P26" s="150"/>
      <c r="Q26" s="147"/>
      <c r="R26" s="148"/>
    </row>
    <row r="28" spans="1:18" ht="15.75" thickBot="1" x14ac:dyDescent="0.3"/>
    <row r="29" spans="1:18" x14ac:dyDescent="0.25">
      <c r="A29" s="110" t="s">
        <v>94</v>
      </c>
      <c r="B29" s="175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690" priority="152">
      <formula>ISTEXT(E17)</formula>
    </cfRule>
  </conditionalFormatting>
  <conditionalFormatting sqref="F17:F26">
    <cfRule type="expression" dxfId="689" priority="151">
      <formula>ISTEXT(F17)</formula>
    </cfRule>
  </conditionalFormatting>
  <conditionalFormatting sqref="G17:G26">
    <cfRule type="expression" dxfId="688" priority="150">
      <formula>ISTEXT(G17)</formula>
    </cfRule>
  </conditionalFormatting>
  <conditionalFormatting sqref="H17:H26">
    <cfRule type="expression" dxfId="687" priority="149">
      <formula>ISTEXT(H17)</formula>
    </cfRule>
  </conditionalFormatting>
  <conditionalFormatting sqref="K17:K26">
    <cfRule type="expression" dxfId="686" priority="148">
      <formula>ISTEXT(K17)</formula>
    </cfRule>
  </conditionalFormatting>
  <conditionalFormatting sqref="L17:L26">
    <cfRule type="expression" dxfId="685" priority="147">
      <formula>ISTEXT(L17)</formula>
    </cfRule>
  </conditionalFormatting>
  <conditionalFormatting sqref="M17:M26">
    <cfRule type="expression" dxfId="684" priority="146">
      <formula>ISTEXT(M17)</formula>
    </cfRule>
  </conditionalFormatting>
  <conditionalFormatting sqref="N17:N26">
    <cfRule type="expression" dxfId="683" priority="145">
      <formula>ISTEXT(N17)</formula>
    </cfRule>
  </conditionalFormatting>
  <conditionalFormatting sqref="O17:O26">
    <cfRule type="expression" dxfId="682" priority="144">
      <formula>ISTEXT(O17)</formula>
    </cfRule>
  </conditionalFormatting>
  <conditionalFormatting sqref="P17:P26">
    <cfRule type="expression" dxfId="681" priority="143">
      <formula>ISTEXT(P17)</formula>
    </cfRule>
  </conditionalFormatting>
  <conditionalFormatting sqref="Q17:Q26">
    <cfRule type="expression" dxfId="680" priority="142">
      <formula>ISTEXT(Q17)</formula>
    </cfRule>
  </conditionalFormatting>
  <conditionalFormatting sqref="R17:R26">
    <cfRule type="expression" dxfId="679" priority="141">
      <formula>ISTEXT(R17)</formula>
    </cfRule>
  </conditionalFormatting>
  <conditionalFormatting sqref="C19">
    <cfRule type="expression" dxfId="678" priority="140">
      <formula>ISTEXT(C19)</formula>
    </cfRule>
  </conditionalFormatting>
  <conditionalFormatting sqref="C18">
    <cfRule type="expression" dxfId="677" priority="154">
      <formula>ISTEXT(C18)</formula>
    </cfRule>
  </conditionalFormatting>
  <conditionalFormatting sqref="D17:D26">
    <cfRule type="expression" dxfId="676" priority="153">
      <formula>ISTEXT(D17)</formula>
    </cfRule>
  </conditionalFormatting>
  <conditionalFormatting sqref="D19">
    <cfRule type="expression" dxfId="675" priority="139">
      <formula>ISTEXT(D19)</formula>
    </cfRule>
  </conditionalFormatting>
  <conditionalFormatting sqref="E19">
    <cfRule type="expression" dxfId="674" priority="138">
      <formula>ISTEXT(E19)</formula>
    </cfRule>
  </conditionalFormatting>
  <conditionalFormatting sqref="F19">
    <cfRule type="expression" dxfId="673" priority="137">
      <formula>ISTEXT(F19)</formula>
    </cfRule>
  </conditionalFormatting>
  <conditionalFormatting sqref="G19">
    <cfRule type="expression" dxfId="672" priority="136">
      <formula>ISTEXT(G19)</formula>
    </cfRule>
  </conditionalFormatting>
  <conditionalFormatting sqref="H19">
    <cfRule type="expression" dxfId="671" priority="135">
      <formula>ISTEXT(H19)</formula>
    </cfRule>
  </conditionalFormatting>
  <conditionalFormatting sqref="K19">
    <cfRule type="expression" dxfId="670" priority="134">
      <formula>ISTEXT(K19)</formula>
    </cfRule>
  </conditionalFormatting>
  <conditionalFormatting sqref="L19">
    <cfRule type="expression" dxfId="669" priority="133">
      <formula>ISTEXT(L19)</formula>
    </cfRule>
  </conditionalFormatting>
  <conditionalFormatting sqref="M19">
    <cfRule type="expression" dxfId="668" priority="132">
      <formula>ISTEXT(M19)</formula>
    </cfRule>
  </conditionalFormatting>
  <conditionalFormatting sqref="N19">
    <cfRule type="expression" dxfId="667" priority="131">
      <formula>ISTEXT(N19)</formula>
    </cfRule>
  </conditionalFormatting>
  <conditionalFormatting sqref="O19">
    <cfRule type="expression" dxfId="666" priority="130">
      <formula>ISTEXT(O19)</formula>
    </cfRule>
  </conditionalFormatting>
  <conditionalFormatting sqref="P19">
    <cfRule type="expression" dxfId="665" priority="129">
      <formula>ISTEXT(P19)</formula>
    </cfRule>
  </conditionalFormatting>
  <conditionalFormatting sqref="Q19">
    <cfRule type="expression" dxfId="664" priority="128">
      <formula>ISTEXT(Q19)</formula>
    </cfRule>
  </conditionalFormatting>
  <conditionalFormatting sqref="R19">
    <cfRule type="expression" dxfId="663" priority="127">
      <formula>ISTEXT(R19)</formula>
    </cfRule>
  </conditionalFormatting>
  <conditionalFormatting sqref="C20">
    <cfRule type="expression" dxfId="662" priority="126">
      <formula>ISTEXT(C20)</formula>
    </cfRule>
  </conditionalFormatting>
  <conditionalFormatting sqref="D20">
    <cfRule type="expression" dxfId="661" priority="125">
      <formula>ISTEXT(D20)</formula>
    </cfRule>
  </conditionalFormatting>
  <conditionalFormatting sqref="E20">
    <cfRule type="expression" dxfId="660" priority="124">
      <formula>ISTEXT(E20)</formula>
    </cfRule>
  </conditionalFormatting>
  <conditionalFormatting sqref="F20">
    <cfRule type="expression" dxfId="659" priority="123">
      <formula>ISTEXT(F20)</formula>
    </cfRule>
  </conditionalFormatting>
  <conditionalFormatting sqref="G20">
    <cfRule type="expression" dxfId="658" priority="122">
      <formula>ISTEXT(G20)</formula>
    </cfRule>
  </conditionalFormatting>
  <conditionalFormatting sqref="H20">
    <cfRule type="expression" dxfId="657" priority="121">
      <formula>ISTEXT(H20)</formula>
    </cfRule>
  </conditionalFormatting>
  <conditionalFormatting sqref="K20">
    <cfRule type="expression" dxfId="656" priority="120">
      <formula>ISTEXT(K20)</formula>
    </cfRule>
  </conditionalFormatting>
  <conditionalFormatting sqref="L20">
    <cfRule type="expression" dxfId="655" priority="119">
      <formula>ISTEXT(L20)</formula>
    </cfRule>
  </conditionalFormatting>
  <conditionalFormatting sqref="M20">
    <cfRule type="expression" dxfId="654" priority="118">
      <formula>ISTEXT(M20)</formula>
    </cfRule>
  </conditionalFormatting>
  <conditionalFormatting sqref="N20">
    <cfRule type="expression" dxfId="653" priority="117">
      <formula>ISTEXT(N20)</formula>
    </cfRule>
  </conditionalFormatting>
  <conditionalFormatting sqref="O20">
    <cfRule type="expression" dxfId="652" priority="116">
      <formula>ISTEXT(O20)</formula>
    </cfRule>
  </conditionalFormatting>
  <conditionalFormatting sqref="P20">
    <cfRule type="expression" dxfId="651" priority="115">
      <formula>ISTEXT(P20)</formula>
    </cfRule>
  </conditionalFormatting>
  <conditionalFormatting sqref="Q20">
    <cfRule type="expression" dxfId="650" priority="114">
      <formula>ISTEXT(Q20)</formula>
    </cfRule>
  </conditionalFormatting>
  <conditionalFormatting sqref="R20">
    <cfRule type="expression" dxfId="649" priority="113">
      <formula>ISTEXT(R20)</formula>
    </cfRule>
  </conditionalFormatting>
  <conditionalFormatting sqref="C21:C26">
    <cfRule type="expression" dxfId="648" priority="112">
      <formula>ISTEXT(C21)</formula>
    </cfRule>
  </conditionalFormatting>
  <conditionalFormatting sqref="D21:D26">
    <cfRule type="expression" dxfId="647" priority="111">
      <formula>ISTEXT(D21)</formula>
    </cfRule>
  </conditionalFormatting>
  <conditionalFormatting sqref="E21:E26">
    <cfRule type="expression" dxfId="646" priority="110">
      <formula>ISTEXT(E21)</formula>
    </cfRule>
  </conditionalFormatting>
  <conditionalFormatting sqref="F21:F26">
    <cfRule type="expression" dxfId="645" priority="109">
      <formula>ISTEXT(F21)</formula>
    </cfRule>
  </conditionalFormatting>
  <conditionalFormatting sqref="G21:G26">
    <cfRule type="expression" dxfId="644" priority="108">
      <formula>ISTEXT(G21)</formula>
    </cfRule>
  </conditionalFormatting>
  <conditionalFormatting sqref="H21:H26">
    <cfRule type="expression" dxfId="643" priority="107">
      <formula>ISTEXT(H21)</formula>
    </cfRule>
  </conditionalFormatting>
  <conditionalFormatting sqref="K21:K26">
    <cfRule type="expression" dxfId="642" priority="106">
      <formula>ISTEXT(K21)</formula>
    </cfRule>
  </conditionalFormatting>
  <conditionalFormatting sqref="L21:L26">
    <cfRule type="expression" dxfId="641" priority="105">
      <formula>ISTEXT(L21)</formula>
    </cfRule>
  </conditionalFormatting>
  <conditionalFormatting sqref="M21:M26">
    <cfRule type="expression" dxfId="640" priority="104">
      <formula>ISTEXT(M21)</formula>
    </cfRule>
  </conditionalFormatting>
  <conditionalFormatting sqref="N21:N26">
    <cfRule type="expression" dxfId="639" priority="103">
      <formula>ISTEXT(N21)</formula>
    </cfRule>
  </conditionalFormatting>
  <conditionalFormatting sqref="O21:O26">
    <cfRule type="expression" dxfId="638" priority="102">
      <formula>ISTEXT(O21)</formula>
    </cfRule>
  </conditionalFormatting>
  <conditionalFormatting sqref="P21:P26">
    <cfRule type="expression" dxfId="637" priority="101">
      <formula>ISTEXT(P21)</formula>
    </cfRule>
  </conditionalFormatting>
  <conditionalFormatting sqref="Q21:Q26">
    <cfRule type="expression" dxfId="636" priority="100">
      <formula>ISTEXT(Q21)</formula>
    </cfRule>
  </conditionalFormatting>
  <conditionalFormatting sqref="R21:R26">
    <cfRule type="expression" dxfId="635" priority="99">
      <formula>ISTEXT(R21)</formula>
    </cfRule>
  </conditionalFormatting>
  <conditionalFormatting sqref="K9:K16">
    <cfRule type="expression" dxfId="634" priority="85">
      <formula>ISTEXT(K9)</formula>
    </cfRule>
  </conditionalFormatting>
  <conditionalFormatting sqref="L9:L16">
    <cfRule type="expression" dxfId="633" priority="84">
      <formula>ISTEXT(L9)</formula>
    </cfRule>
  </conditionalFormatting>
  <conditionalFormatting sqref="I17:I26">
    <cfRule type="expression" dxfId="632" priority="98">
      <formula>ISTEXT(I17)</formula>
    </cfRule>
  </conditionalFormatting>
  <conditionalFormatting sqref="J17:J26">
    <cfRule type="expression" dxfId="631" priority="97">
      <formula>ISTEXT(J17)</formula>
    </cfRule>
  </conditionalFormatting>
  <conditionalFormatting sqref="I19">
    <cfRule type="expression" dxfId="630" priority="96">
      <formula>ISTEXT(I19)</formula>
    </cfRule>
  </conditionalFormatting>
  <conditionalFormatting sqref="J19">
    <cfRule type="expression" dxfId="629" priority="95">
      <formula>ISTEXT(J19)</formula>
    </cfRule>
  </conditionalFormatting>
  <conditionalFormatting sqref="I20">
    <cfRule type="expression" dxfId="628" priority="94">
      <formula>ISTEXT(I20)</formula>
    </cfRule>
  </conditionalFormatting>
  <conditionalFormatting sqref="J20">
    <cfRule type="expression" dxfId="627" priority="93">
      <formula>ISTEXT(J20)</formula>
    </cfRule>
  </conditionalFormatting>
  <conditionalFormatting sqref="I21:I26">
    <cfRule type="expression" dxfId="626" priority="92">
      <formula>ISTEXT(I21)</formula>
    </cfRule>
  </conditionalFormatting>
  <conditionalFormatting sqref="J21:J26">
    <cfRule type="expression" dxfId="625" priority="91">
      <formula>ISTEXT(J21)</formula>
    </cfRule>
  </conditionalFormatting>
  <conditionalFormatting sqref="D9:D16">
    <cfRule type="expression" dxfId="624" priority="90">
      <formula>ISTEXT(D9)</formula>
    </cfRule>
  </conditionalFormatting>
  <conditionalFormatting sqref="E9:E16">
    <cfRule type="expression" dxfId="623" priority="89">
      <formula>ISTEXT(E9)</formula>
    </cfRule>
  </conditionalFormatting>
  <conditionalFormatting sqref="F9:F16">
    <cfRule type="expression" dxfId="622" priority="88">
      <formula>ISTEXT(F9)</formula>
    </cfRule>
  </conditionalFormatting>
  <conditionalFormatting sqref="G9:G16">
    <cfRule type="expression" dxfId="621" priority="87">
      <formula>ISTEXT(G9)</formula>
    </cfRule>
  </conditionalFormatting>
  <conditionalFormatting sqref="H9:H16">
    <cfRule type="expression" dxfId="620" priority="86">
      <formula>ISTEXT(H9)</formula>
    </cfRule>
  </conditionalFormatting>
  <conditionalFormatting sqref="M9:M16">
    <cfRule type="expression" dxfId="619" priority="83">
      <formula>ISTEXT(M9)</formula>
    </cfRule>
  </conditionalFormatting>
  <conditionalFormatting sqref="N9:N16">
    <cfRule type="expression" dxfId="618" priority="82">
      <formula>ISTEXT(N9)</formula>
    </cfRule>
  </conditionalFormatting>
  <conditionalFormatting sqref="O9:O16">
    <cfRule type="expression" dxfId="617" priority="81">
      <formula>ISTEXT(O9)</formula>
    </cfRule>
  </conditionalFormatting>
  <conditionalFormatting sqref="P9:P16">
    <cfRule type="expression" dxfId="616" priority="80">
      <formula>ISTEXT(P9)</formula>
    </cfRule>
  </conditionalFormatting>
  <conditionalFormatting sqref="Q9:Q16">
    <cfRule type="expression" dxfId="615" priority="79">
      <formula>ISTEXT(Q9)</formula>
    </cfRule>
  </conditionalFormatting>
  <conditionalFormatting sqref="R9:R16">
    <cfRule type="expression" dxfId="614" priority="78">
      <formula>ISTEXT(R9)</formula>
    </cfRule>
  </conditionalFormatting>
  <conditionalFormatting sqref="I9:I16">
    <cfRule type="expression" dxfId="613" priority="77">
      <formula>ISTEXT(I9)</formula>
    </cfRule>
  </conditionalFormatting>
  <conditionalFormatting sqref="J9:J16">
    <cfRule type="expression" dxfId="612" priority="76">
      <formula>ISTEXT(J9)</formula>
    </cfRule>
  </conditionalFormatting>
  <conditionalFormatting sqref="I17:I26">
    <cfRule type="expression" dxfId="611" priority="75">
      <formula>ISTEXT(I17)</formula>
    </cfRule>
  </conditionalFormatting>
  <conditionalFormatting sqref="J17:J26">
    <cfRule type="expression" dxfId="610" priority="74">
      <formula>ISTEXT(J17)</formula>
    </cfRule>
  </conditionalFormatting>
  <conditionalFormatting sqref="K17:K26">
    <cfRule type="expression" dxfId="609" priority="73">
      <formula>ISTEXT(K17)</formula>
    </cfRule>
  </conditionalFormatting>
  <conditionalFormatting sqref="L17:L26">
    <cfRule type="expression" dxfId="608" priority="72">
      <formula>ISTEXT(L17)</formula>
    </cfRule>
  </conditionalFormatting>
  <conditionalFormatting sqref="M17:M26">
    <cfRule type="expression" dxfId="607" priority="71">
      <formula>ISTEXT(M17)</formula>
    </cfRule>
  </conditionalFormatting>
  <conditionalFormatting sqref="N17:N26">
    <cfRule type="expression" dxfId="606" priority="70">
      <formula>ISTEXT(N17)</formula>
    </cfRule>
  </conditionalFormatting>
  <conditionalFormatting sqref="O17:O26">
    <cfRule type="expression" dxfId="605" priority="69">
      <formula>ISTEXT(O17)</formula>
    </cfRule>
  </conditionalFormatting>
  <conditionalFormatting sqref="P17:P26">
    <cfRule type="expression" dxfId="604" priority="68">
      <formula>ISTEXT(P17)</formula>
    </cfRule>
  </conditionalFormatting>
  <conditionalFormatting sqref="I19">
    <cfRule type="expression" dxfId="603" priority="67">
      <formula>ISTEXT(I19)</formula>
    </cfRule>
  </conditionalFormatting>
  <conditionalFormatting sqref="J19">
    <cfRule type="expression" dxfId="602" priority="66">
      <formula>ISTEXT(J19)</formula>
    </cfRule>
  </conditionalFormatting>
  <conditionalFormatting sqref="K19">
    <cfRule type="expression" dxfId="601" priority="65">
      <formula>ISTEXT(K19)</formula>
    </cfRule>
  </conditionalFormatting>
  <conditionalFormatting sqref="L19">
    <cfRule type="expression" dxfId="600" priority="64">
      <formula>ISTEXT(L19)</formula>
    </cfRule>
  </conditionalFormatting>
  <conditionalFormatting sqref="M19">
    <cfRule type="expression" dxfId="599" priority="63">
      <formula>ISTEXT(M19)</formula>
    </cfRule>
  </conditionalFormatting>
  <conditionalFormatting sqref="N19">
    <cfRule type="expression" dxfId="598" priority="62">
      <formula>ISTEXT(N19)</formula>
    </cfRule>
  </conditionalFormatting>
  <conditionalFormatting sqref="O19">
    <cfRule type="expression" dxfId="597" priority="61">
      <formula>ISTEXT(O19)</formula>
    </cfRule>
  </conditionalFormatting>
  <conditionalFormatting sqref="P19">
    <cfRule type="expression" dxfId="596" priority="60">
      <formula>ISTEXT(P19)</formula>
    </cfRule>
  </conditionalFormatting>
  <conditionalFormatting sqref="I20">
    <cfRule type="expression" dxfId="595" priority="59">
      <formula>ISTEXT(I20)</formula>
    </cfRule>
  </conditionalFormatting>
  <conditionalFormatting sqref="J20">
    <cfRule type="expression" dxfId="594" priority="58">
      <formula>ISTEXT(J20)</formula>
    </cfRule>
  </conditionalFormatting>
  <conditionalFormatting sqref="K20">
    <cfRule type="expression" dxfId="593" priority="57">
      <formula>ISTEXT(K20)</formula>
    </cfRule>
  </conditionalFormatting>
  <conditionalFormatting sqref="L20">
    <cfRule type="expression" dxfId="592" priority="56">
      <formula>ISTEXT(L20)</formula>
    </cfRule>
  </conditionalFormatting>
  <conditionalFormatting sqref="M20">
    <cfRule type="expression" dxfId="591" priority="55">
      <formula>ISTEXT(M20)</formula>
    </cfRule>
  </conditionalFormatting>
  <conditionalFormatting sqref="N20">
    <cfRule type="expression" dxfId="590" priority="54">
      <formula>ISTEXT(N20)</formula>
    </cfRule>
  </conditionalFormatting>
  <conditionalFormatting sqref="O20">
    <cfRule type="expression" dxfId="589" priority="53">
      <formula>ISTEXT(O20)</formula>
    </cfRule>
  </conditionalFormatting>
  <conditionalFormatting sqref="P20">
    <cfRule type="expression" dxfId="588" priority="52">
      <formula>ISTEXT(P20)</formula>
    </cfRule>
  </conditionalFormatting>
  <conditionalFormatting sqref="I21:I26">
    <cfRule type="expression" dxfId="587" priority="51">
      <formula>ISTEXT(I21)</formula>
    </cfRule>
  </conditionalFormatting>
  <conditionalFormatting sqref="J21:J26">
    <cfRule type="expression" dxfId="586" priority="50">
      <formula>ISTEXT(J21)</formula>
    </cfRule>
  </conditionalFormatting>
  <conditionalFormatting sqref="K21:K26">
    <cfRule type="expression" dxfId="585" priority="49">
      <formula>ISTEXT(K21)</formula>
    </cfRule>
  </conditionalFormatting>
  <conditionalFormatting sqref="L21:L26">
    <cfRule type="expression" dxfId="584" priority="48">
      <formula>ISTEXT(L21)</formula>
    </cfRule>
  </conditionalFormatting>
  <conditionalFormatting sqref="M21:M26">
    <cfRule type="expression" dxfId="583" priority="47">
      <formula>ISTEXT(M21)</formula>
    </cfRule>
  </conditionalFormatting>
  <conditionalFormatting sqref="N21:N26">
    <cfRule type="expression" dxfId="582" priority="46">
      <formula>ISTEXT(N21)</formula>
    </cfRule>
  </conditionalFormatting>
  <conditionalFormatting sqref="O21:O26">
    <cfRule type="expression" dxfId="581" priority="45">
      <formula>ISTEXT(O21)</formula>
    </cfRule>
  </conditionalFormatting>
  <conditionalFormatting sqref="P21:P26">
    <cfRule type="expression" dxfId="580" priority="44">
      <formula>ISTEXT(P21)</formula>
    </cfRule>
  </conditionalFormatting>
  <conditionalFormatting sqref="I9:I16">
    <cfRule type="expression" dxfId="579" priority="43">
      <formula>ISTEXT(I9)</formula>
    </cfRule>
  </conditionalFormatting>
  <conditionalFormatting sqref="J9:J16">
    <cfRule type="expression" dxfId="578" priority="42">
      <formula>ISTEXT(J9)</formula>
    </cfRule>
  </conditionalFormatting>
  <conditionalFormatting sqref="K9:K16">
    <cfRule type="expression" dxfId="577" priority="41">
      <formula>ISTEXT(K9)</formula>
    </cfRule>
  </conditionalFormatting>
  <conditionalFormatting sqref="L9:L16">
    <cfRule type="expression" dxfId="576" priority="40">
      <formula>ISTEXT(L9)</formula>
    </cfRule>
  </conditionalFormatting>
  <conditionalFormatting sqref="M9:M16">
    <cfRule type="expression" dxfId="575" priority="39">
      <formula>ISTEXT(M9)</formula>
    </cfRule>
  </conditionalFormatting>
  <conditionalFormatting sqref="N9:N16">
    <cfRule type="expression" dxfId="574" priority="38">
      <formula>ISTEXT(N9)</formula>
    </cfRule>
  </conditionalFormatting>
  <conditionalFormatting sqref="O9:O16">
    <cfRule type="expression" dxfId="573" priority="37">
      <formula>ISTEXT(O9)</formula>
    </cfRule>
  </conditionalFormatting>
  <conditionalFormatting sqref="P9:P16">
    <cfRule type="expression" dxfId="572" priority="36">
      <formula>ISTEXT(P9)</formula>
    </cfRule>
  </conditionalFormatting>
  <conditionalFormatting sqref="Q17:Q26">
    <cfRule type="expression" dxfId="571" priority="35">
      <formula>ISTEXT(Q17)</formula>
    </cfRule>
  </conditionalFormatting>
  <conditionalFormatting sqref="R17:R26">
    <cfRule type="expression" dxfId="570" priority="34">
      <formula>ISTEXT(R17)</formula>
    </cfRule>
  </conditionalFormatting>
  <conditionalFormatting sqref="Q19">
    <cfRule type="expression" dxfId="569" priority="33">
      <formula>ISTEXT(Q19)</formula>
    </cfRule>
  </conditionalFormatting>
  <conditionalFormatting sqref="R19">
    <cfRule type="expression" dxfId="568" priority="32">
      <formula>ISTEXT(R19)</formula>
    </cfRule>
  </conditionalFormatting>
  <conditionalFormatting sqref="Q20">
    <cfRule type="expression" dxfId="567" priority="31">
      <formula>ISTEXT(Q20)</formula>
    </cfRule>
  </conditionalFormatting>
  <conditionalFormatting sqref="R20">
    <cfRule type="expression" dxfId="566" priority="30">
      <formula>ISTEXT(R20)</formula>
    </cfRule>
  </conditionalFormatting>
  <conditionalFormatting sqref="Q21:Q26">
    <cfRule type="expression" dxfId="565" priority="29">
      <formula>ISTEXT(Q21)</formula>
    </cfRule>
  </conditionalFormatting>
  <conditionalFormatting sqref="R21:R26">
    <cfRule type="expression" dxfId="564" priority="28">
      <formula>ISTEXT(R21)</formula>
    </cfRule>
  </conditionalFormatting>
  <conditionalFormatting sqref="Q9:Q16">
    <cfRule type="expression" dxfId="563" priority="27">
      <formula>ISTEXT(Q9)</formula>
    </cfRule>
  </conditionalFormatting>
  <conditionalFormatting sqref="R9:R16">
    <cfRule type="expression" dxfId="562" priority="26">
      <formula>ISTEXT(R9)</formula>
    </cfRule>
  </conditionalFormatting>
  <conditionalFormatting sqref="K7:K8">
    <cfRule type="expression" dxfId="561" priority="20">
      <formula>ISTEXT(K7)</formula>
    </cfRule>
  </conditionalFormatting>
  <conditionalFormatting sqref="L7:L8">
    <cfRule type="expression" dxfId="560" priority="19">
      <formula>ISTEXT(L7)</formula>
    </cfRule>
  </conditionalFormatting>
  <conditionalFormatting sqref="D7:D8">
    <cfRule type="expression" dxfId="559" priority="25">
      <formula>ISTEXT(D7)</formula>
    </cfRule>
  </conditionalFormatting>
  <conditionalFormatting sqref="E7:E8">
    <cfRule type="expression" dxfId="558" priority="24">
      <formula>ISTEXT(E7)</formula>
    </cfRule>
  </conditionalFormatting>
  <conditionalFormatting sqref="F7:F8">
    <cfRule type="expression" dxfId="557" priority="23">
      <formula>ISTEXT(F7)</formula>
    </cfRule>
  </conditionalFormatting>
  <conditionalFormatting sqref="G7:G8">
    <cfRule type="expression" dxfId="556" priority="22">
      <formula>ISTEXT(G7)</formula>
    </cfRule>
  </conditionalFormatting>
  <conditionalFormatting sqref="H7:H8">
    <cfRule type="expression" dxfId="555" priority="21">
      <formula>ISTEXT(H7)</formula>
    </cfRule>
  </conditionalFormatting>
  <conditionalFormatting sqref="M7:M8">
    <cfRule type="expression" dxfId="554" priority="18">
      <formula>ISTEXT(M7)</formula>
    </cfRule>
  </conditionalFormatting>
  <conditionalFormatting sqref="N7:N8">
    <cfRule type="expression" dxfId="553" priority="17">
      <formula>ISTEXT(N7)</formula>
    </cfRule>
  </conditionalFormatting>
  <conditionalFormatting sqref="O7:O8">
    <cfRule type="expression" dxfId="552" priority="16">
      <formula>ISTEXT(O7)</formula>
    </cfRule>
  </conditionalFormatting>
  <conditionalFormatting sqref="P7:P8">
    <cfRule type="expression" dxfId="551" priority="15">
      <formula>ISTEXT(P7)</formula>
    </cfRule>
  </conditionalFormatting>
  <conditionalFormatting sqref="Q7:Q8">
    <cfRule type="expression" dxfId="550" priority="14">
      <formula>ISTEXT(Q7)</formula>
    </cfRule>
  </conditionalFormatting>
  <conditionalFormatting sqref="R7:R8">
    <cfRule type="expression" dxfId="549" priority="13">
      <formula>ISTEXT(R7)</formula>
    </cfRule>
  </conditionalFormatting>
  <conditionalFormatting sqref="I7:I8">
    <cfRule type="expression" dxfId="548" priority="12">
      <formula>ISTEXT(I7)</formula>
    </cfRule>
  </conditionalFormatting>
  <conditionalFormatting sqref="J7:J8">
    <cfRule type="expression" dxfId="547" priority="11">
      <formula>ISTEXT(J7)</formula>
    </cfRule>
  </conditionalFormatting>
  <conditionalFormatting sqref="I7:I8">
    <cfRule type="expression" dxfId="546" priority="10">
      <formula>ISTEXT(I7)</formula>
    </cfRule>
  </conditionalFormatting>
  <conditionalFormatting sqref="J7:J8">
    <cfRule type="expression" dxfId="545" priority="9">
      <formula>ISTEXT(J7)</formula>
    </cfRule>
  </conditionalFormatting>
  <conditionalFormatting sqref="K7:K8">
    <cfRule type="expression" dxfId="544" priority="8">
      <formula>ISTEXT(K7)</formula>
    </cfRule>
  </conditionalFormatting>
  <conditionalFormatting sqref="L7:L8">
    <cfRule type="expression" dxfId="543" priority="7">
      <formula>ISTEXT(L7)</formula>
    </cfRule>
  </conditionalFormatting>
  <conditionalFormatting sqref="M7:M8">
    <cfRule type="expression" dxfId="542" priority="6">
      <formula>ISTEXT(M7)</formula>
    </cfRule>
  </conditionalFormatting>
  <conditionalFormatting sqref="N7:N8">
    <cfRule type="expression" dxfId="541" priority="5">
      <formula>ISTEXT(N7)</formula>
    </cfRule>
  </conditionalFormatting>
  <conditionalFormatting sqref="O7:O8">
    <cfRule type="expression" dxfId="540" priority="4">
      <formula>ISTEXT(O7)</formula>
    </cfRule>
  </conditionalFormatting>
  <conditionalFormatting sqref="P7:P8">
    <cfRule type="expression" dxfId="539" priority="3">
      <formula>ISTEXT(P7)</formula>
    </cfRule>
  </conditionalFormatting>
  <conditionalFormatting sqref="Q7:Q8">
    <cfRule type="expression" dxfId="538" priority="2">
      <formula>ISTEXT(Q7)</formula>
    </cfRule>
  </conditionalFormatting>
  <conditionalFormatting sqref="R7:R8">
    <cfRule type="expression" dxfId="537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T29" sqref="T29"/>
    </sheetView>
  </sheetViews>
  <sheetFormatPr defaultRowHeight="15" x14ac:dyDescent="0.25"/>
  <cols>
    <col min="1" max="1" width="17" style="111" customWidth="1"/>
    <col min="2" max="2" width="10.5703125" style="111" bestFit="1" customWidth="1"/>
    <col min="3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 x14ac:dyDescent="0.4">
      <c r="A1" s="87" t="s">
        <v>118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3"/>
      <c r="P1" s="113"/>
      <c r="Q1" s="125"/>
      <c r="R1" s="125"/>
    </row>
    <row r="2" spans="1:19" s="56" customFormat="1" ht="18.75" x14ac:dyDescent="0.3">
      <c r="A2" s="155" t="str">
        <f>' Inf Conc (Flow Wt. Avg.)'!A2</f>
        <v>Agency Name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7"/>
      <c r="O2" s="21"/>
      <c r="P2" s="21"/>
      <c r="Q2" s="21"/>
      <c r="R2" s="21"/>
      <c r="S2" s="55"/>
    </row>
    <row r="3" spans="1:19" s="56" customFormat="1" ht="19.5" thickBot="1" x14ac:dyDescent="0.35">
      <c r="A3" s="158" t="str">
        <f>' Inf Conc (Flow Wt. Avg.)'!A3</f>
        <v>Contact person name, title, phone number, email address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60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289" t="s">
        <v>34</v>
      </c>
      <c r="B5" s="2" t="s">
        <v>0</v>
      </c>
      <c r="C5" s="407" t="s">
        <v>4</v>
      </c>
      <c r="D5" s="408"/>
      <c r="E5" s="407" t="s">
        <v>1</v>
      </c>
      <c r="F5" s="408"/>
      <c r="G5" s="407" t="s">
        <v>2</v>
      </c>
      <c r="H5" s="408"/>
      <c r="I5" s="407" t="s">
        <v>3</v>
      </c>
      <c r="J5" s="408"/>
      <c r="K5" s="407" t="s">
        <v>8</v>
      </c>
      <c r="L5" s="408"/>
      <c r="M5" s="407" t="s">
        <v>17</v>
      </c>
      <c r="N5" s="408"/>
      <c r="O5" s="407" t="s">
        <v>9</v>
      </c>
      <c r="P5" s="408"/>
      <c r="Q5" s="407" t="s">
        <v>103</v>
      </c>
      <c r="R5" s="408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3" t="str">
        <f>' Inf Conc (Flow Wt. Avg.)'!A7</f>
        <v>2012 dry</v>
      </c>
      <c r="B7" s="152" t="str">
        <f>' Inf Conc (Flow Wt. Avg.)'!B7</f>
        <v>May 1-Oct 31, 2012</v>
      </c>
      <c r="C7" s="142"/>
      <c r="D7" s="143"/>
      <c r="E7" s="234"/>
      <c r="F7" s="235"/>
      <c r="G7" s="142"/>
      <c r="H7" s="143"/>
      <c r="I7" s="234"/>
      <c r="J7" s="235"/>
      <c r="K7" s="142"/>
      <c r="L7" s="143"/>
      <c r="M7" s="234"/>
      <c r="N7" s="235"/>
      <c r="O7" s="69"/>
      <c r="P7" s="143"/>
      <c r="Q7" s="144"/>
      <c r="R7" s="145"/>
    </row>
    <row r="8" spans="1:19" x14ac:dyDescent="0.25">
      <c r="A8" s="153" t="str">
        <f>' Inf Conc (Flow Wt. Avg.)'!A8</f>
        <v>Wet 2012-13</v>
      </c>
      <c r="B8" s="152">
        <f>' Inf Conc (Flow Wt. Avg.)'!B8</f>
        <v>41319</v>
      </c>
      <c r="C8" s="142"/>
      <c r="D8" s="143"/>
      <c r="E8" s="234"/>
      <c r="F8" s="235"/>
      <c r="G8" s="142"/>
      <c r="H8" s="143"/>
      <c r="I8" s="234"/>
      <c r="J8" s="235"/>
      <c r="K8" s="142"/>
      <c r="L8" s="143"/>
      <c r="M8" s="234"/>
      <c r="N8" s="235"/>
      <c r="O8" s="69"/>
      <c r="P8" s="143"/>
      <c r="Q8" s="144"/>
      <c r="R8" s="145"/>
    </row>
    <row r="9" spans="1:19" x14ac:dyDescent="0.25">
      <c r="A9" s="153">
        <f>' Inf Conc (Flow Wt. Avg.)'!A9</f>
        <v>0</v>
      </c>
      <c r="B9" s="152">
        <f>' Inf Conc (Flow Wt. Avg.)'!B9</f>
        <v>0</v>
      </c>
      <c r="C9" s="142"/>
      <c r="D9" s="143"/>
      <c r="E9" s="234"/>
      <c r="F9" s="235"/>
      <c r="G9" s="142"/>
      <c r="H9" s="143"/>
      <c r="I9" s="234"/>
      <c r="J9" s="235"/>
      <c r="K9" s="142"/>
      <c r="L9" s="143"/>
      <c r="M9" s="234"/>
      <c r="N9" s="235"/>
      <c r="O9" s="69"/>
      <c r="P9" s="143"/>
      <c r="Q9" s="144"/>
      <c r="R9" s="145"/>
    </row>
    <row r="10" spans="1:19" x14ac:dyDescent="0.25">
      <c r="A10" s="153">
        <f>' Inf Conc (Flow Wt. Avg.)'!A10</f>
        <v>0</v>
      </c>
      <c r="B10" s="152">
        <f>' Inf Conc (Flow Wt. Avg.)'!B10</f>
        <v>0</v>
      </c>
      <c r="C10" s="142"/>
      <c r="D10" s="143"/>
      <c r="E10" s="234"/>
      <c r="F10" s="235"/>
      <c r="G10" s="142"/>
      <c r="H10" s="143"/>
      <c r="I10" s="234"/>
      <c r="J10" s="235"/>
      <c r="K10" s="142"/>
      <c r="L10" s="143"/>
      <c r="M10" s="234"/>
      <c r="N10" s="235"/>
      <c r="O10" s="69"/>
      <c r="P10" s="143"/>
      <c r="Q10" s="144"/>
      <c r="R10" s="145"/>
    </row>
    <row r="11" spans="1:19" x14ac:dyDescent="0.25">
      <c r="A11" s="153">
        <f>' Inf Conc (Flow Wt. Avg.)'!A11</f>
        <v>0</v>
      </c>
      <c r="B11" s="152">
        <f>' Inf Conc (Flow Wt. Avg.)'!B11</f>
        <v>0</v>
      </c>
      <c r="C11" s="142"/>
      <c r="D11" s="143"/>
      <c r="E11" s="234"/>
      <c r="F11" s="235"/>
      <c r="G11" s="142"/>
      <c r="H11" s="143"/>
      <c r="I11" s="234"/>
      <c r="J11" s="235"/>
      <c r="K11" s="142"/>
      <c r="L11" s="143"/>
      <c r="M11" s="234"/>
      <c r="N11" s="235"/>
      <c r="O11" s="69"/>
      <c r="P11" s="143"/>
      <c r="Q11" s="144"/>
      <c r="R11" s="145"/>
    </row>
    <row r="12" spans="1:19" x14ac:dyDescent="0.25">
      <c r="A12" s="153">
        <f>' Inf Conc (Flow Wt. Avg.)'!A12</f>
        <v>0</v>
      </c>
      <c r="B12" s="152">
        <f>' Inf Conc (Flow Wt. Avg.)'!B12</f>
        <v>0</v>
      </c>
      <c r="C12" s="142"/>
      <c r="D12" s="143"/>
      <c r="E12" s="234"/>
      <c r="F12" s="235"/>
      <c r="G12" s="142"/>
      <c r="H12" s="143"/>
      <c r="I12" s="234"/>
      <c r="J12" s="235"/>
      <c r="K12" s="142"/>
      <c r="L12" s="143"/>
      <c r="M12" s="234"/>
      <c r="N12" s="235"/>
      <c r="O12" s="69"/>
      <c r="P12" s="143"/>
      <c r="Q12" s="144"/>
      <c r="R12" s="145"/>
    </row>
    <row r="13" spans="1:19" x14ac:dyDescent="0.25">
      <c r="A13" s="153">
        <f>' Inf Conc (Flow Wt. Avg.)'!A13</f>
        <v>0</v>
      </c>
      <c r="B13" s="152">
        <f>' Inf Conc (Flow Wt. Avg.)'!B13</f>
        <v>0</v>
      </c>
      <c r="C13" s="142"/>
      <c r="D13" s="143"/>
      <c r="E13" s="234"/>
      <c r="F13" s="235"/>
      <c r="G13" s="142"/>
      <c r="H13" s="143"/>
      <c r="I13" s="234"/>
      <c r="J13" s="235"/>
      <c r="K13" s="142"/>
      <c r="L13" s="143"/>
      <c r="M13" s="234"/>
      <c r="N13" s="235"/>
      <c r="O13" s="69"/>
      <c r="P13" s="143"/>
      <c r="Q13" s="144"/>
      <c r="R13" s="145"/>
    </row>
    <row r="14" spans="1:19" x14ac:dyDescent="0.25">
      <c r="A14" s="153">
        <f>' Inf Conc (Flow Wt. Avg.)'!A14</f>
        <v>0</v>
      </c>
      <c r="B14" s="152">
        <f>' Inf Conc (Flow Wt. Avg.)'!B14</f>
        <v>0</v>
      </c>
      <c r="C14" s="142"/>
      <c r="D14" s="143"/>
      <c r="E14" s="234"/>
      <c r="F14" s="235"/>
      <c r="G14" s="142"/>
      <c r="H14" s="143"/>
      <c r="I14" s="234"/>
      <c r="J14" s="235"/>
      <c r="K14" s="142"/>
      <c r="L14" s="143"/>
      <c r="M14" s="234"/>
      <c r="N14" s="235"/>
      <c r="O14" s="69"/>
      <c r="P14" s="143"/>
      <c r="Q14" s="144"/>
      <c r="R14" s="145"/>
    </row>
    <row r="15" spans="1:19" x14ac:dyDescent="0.25">
      <c r="A15" s="153">
        <f>' Inf Conc (Flow Wt. Avg.)'!A15</f>
        <v>0</v>
      </c>
      <c r="B15" s="152">
        <f>' Inf Conc (Flow Wt. Avg.)'!B15</f>
        <v>0</v>
      </c>
      <c r="C15" s="142"/>
      <c r="D15" s="143"/>
      <c r="E15" s="234"/>
      <c r="F15" s="235"/>
      <c r="G15" s="142"/>
      <c r="H15" s="143"/>
      <c r="I15" s="234"/>
      <c r="J15" s="235"/>
      <c r="K15" s="142"/>
      <c r="L15" s="143"/>
      <c r="M15" s="234"/>
      <c r="N15" s="235"/>
      <c r="O15" s="69"/>
      <c r="P15" s="143"/>
      <c r="Q15" s="144"/>
      <c r="R15" s="145"/>
    </row>
    <row r="16" spans="1:19" x14ac:dyDescent="0.25">
      <c r="A16" s="153">
        <f>' Inf Conc (Flow Wt. Avg.)'!A16</f>
        <v>0</v>
      </c>
      <c r="B16" s="152">
        <f>' Inf Conc (Flow Wt. Avg.)'!B16</f>
        <v>0</v>
      </c>
      <c r="C16" s="142"/>
      <c r="D16" s="143"/>
      <c r="E16" s="234"/>
      <c r="F16" s="235"/>
      <c r="G16" s="142"/>
      <c r="H16" s="143"/>
      <c r="I16" s="234"/>
      <c r="J16" s="235"/>
      <c r="K16" s="142"/>
      <c r="L16" s="143"/>
      <c r="M16" s="234"/>
      <c r="N16" s="235"/>
      <c r="O16" s="69"/>
      <c r="P16" s="143"/>
      <c r="Q16" s="144"/>
      <c r="R16" s="145"/>
    </row>
    <row r="17" spans="1:18" x14ac:dyDescent="0.25">
      <c r="A17" s="153">
        <f>' Inf Conc (Flow Wt. Avg.)'!A17</f>
        <v>0</v>
      </c>
      <c r="B17" s="152">
        <f>' Inf Conc (Flow Wt. Avg.)'!B17</f>
        <v>0</v>
      </c>
      <c r="C17" s="142"/>
      <c r="D17" s="143"/>
      <c r="E17" s="234"/>
      <c r="F17" s="235"/>
      <c r="G17" s="142"/>
      <c r="H17" s="143"/>
      <c r="I17" s="234"/>
      <c r="J17" s="235"/>
      <c r="K17" s="142"/>
      <c r="L17" s="143"/>
      <c r="M17" s="234"/>
      <c r="N17" s="235"/>
      <c r="O17" s="69"/>
      <c r="P17" s="143"/>
      <c r="Q17" s="144"/>
      <c r="R17" s="145"/>
    </row>
    <row r="18" spans="1:18" x14ac:dyDescent="0.25">
      <c r="A18" s="153">
        <f>' Inf Conc (Flow Wt. Avg.)'!A18</f>
        <v>0</v>
      </c>
      <c r="B18" s="152">
        <f>' Inf Conc (Flow Wt. Avg.)'!B18</f>
        <v>0</v>
      </c>
      <c r="C18" s="142"/>
      <c r="D18" s="143"/>
      <c r="E18" s="144"/>
      <c r="F18" s="145"/>
      <c r="G18" s="142"/>
      <c r="H18" s="143"/>
      <c r="I18" s="144"/>
      <c r="J18" s="145"/>
      <c r="K18" s="142"/>
      <c r="L18" s="143"/>
      <c r="M18" s="144"/>
      <c r="N18" s="145"/>
      <c r="O18" s="69"/>
      <c r="P18" s="143"/>
      <c r="Q18" s="144"/>
      <c r="R18" s="145"/>
    </row>
    <row r="19" spans="1:18" x14ac:dyDescent="0.25">
      <c r="A19" s="153">
        <f>' Inf Conc (Flow Wt. Avg.)'!A19</f>
        <v>0</v>
      </c>
      <c r="B19" s="152">
        <f>' Inf Conc (Flow Wt. Avg.)'!B19</f>
        <v>0</v>
      </c>
      <c r="C19" s="142"/>
      <c r="D19" s="143"/>
      <c r="E19" s="234"/>
      <c r="F19" s="235"/>
      <c r="G19" s="142"/>
      <c r="H19" s="143"/>
      <c r="I19" s="234"/>
      <c r="J19" s="235"/>
      <c r="K19" s="142"/>
      <c r="L19" s="143"/>
      <c r="M19" s="234"/>
      <c r="N19" s="235"/>
      <c r="O19" s="142"/>
      <c r="P19" s="143"/>
      <c r="Q19" s="144"/>
      <c r="R19" s="145"/>
    </row>
    <row r="20" spans="1:18" x14ac:dyDescent="0.25">
      <c r="A20" s="153">
        <f>' Inf Conc (Flow Wt. Avg.)'!A20</f>
        <v>0</v>
      </c>
      <c r="B20" s="152">
        <f>' Inf Conc (Flow Wt. Avg.)'!B20</f>
        <v>0</v>
      </c>
      <c r="C20" s="142"/>
      <c r="D20" s="143"/>
      <c r="E20" s="144"/>
      <c r="F20" s="145"/>
      <c r="G20" s="142"/>
      <c r="H20" s="143"/>
      <c r="I20" s="144"/>
      <c r="J20" s="145"/>
      <c r="K20" s="142"/>
      <c r="L20" s="143"/>
      <c r="M20" s="144"/>
      <c r="N20" s="145"/>
      <c r="O20" s="142"/>
      <c r="P20" s="143"/>
      <c r="Q20" s="144"/>
      <c r="R20" s="145"/>
    </row>
    <row r="21" spans="1:18" x14ac:dyDescent="0.25">
      <c r="A21" s="153">
        <f>' Inf Conc (Flow Wt. Avg.)'!A21</f>
        <v>0</v>
      </c>
      <c r="B21" s="152">
        <f>' Inf Conc (Flow Wt. Avg.)'!B21</f>
        <v>0</v>
      </c>
      <c r="C21" s="142"/>
      <c r="D21" s="143"/>
      <c r="E21" s="144"/>
      <c r="F21" s="145"/>
      <c r="G21" s="142"/>
      <c r="H21" s="143"/>
      <c r="I21" s="144"/>
      <c r="J21" s="145"/>
      <c r="K21" s="142"/>
      <c r="L21" s="143"/>
      <c r="M21" s="144"/>
      <c r="N21" s="145"/>
      <c r="O21" s="142"/>
      <c r="P21" s="143"/>
      <c r="Q21" s="144"/>
      <c r="R21" s="145"/>
    </row>
    <row r="22" spans="1:18" x14ac:dyDescent="0.25">
      <c r="A22" s="153">
        <f>' Inf Conc (Flow Wt. Avg.)'!A22</f>
        <v>0</v>
      </c>
      <c r="B22" s="152">
        <f>' Inf Conc (Flow Wt. Avg.)'!B22</f>
        <v>0</v>
      </c>
      <c r="C22" s="142"/>
      <c r="D22" s="143"/>
      <c r="E22" s="144"/>
      <c r="F22" s="145"/>
      <c r="G22" s="142"/>
      <c r="H22" s="143"/>
      <c r="I22" s="144"/>
      <c r="J22" s="145"/>
      <c r="K22" s="142"/>
      <c r="L22" s="143"/>
      <c r="M22" s="144"/>
      <c r="N22" s="145"/>
      <c r="O22" s="142"/>
      <c r="P22" s="143"/>
      <c r="Q22" s="144"/>
      <c r="R22" s="145"/>
    </row>
    <row r="23" spans="1:18" x14ac:dyDescent="0.25">
      <c r="A23" s="153">
        <f>' Inf Conc (Flow Wt. Avg.)'!A23</f>
        <v>0</v>
      </c>
      <c r="B23" s="152">
        <f>' Inf Conc (Flow Wt. Avg.)'!B23</f>
        <v>0</v>
      </c>
      <c r="C23" s="142"/>
      <c r="D23" s="143"/>
      <c r="E23" s="144"/>
      <c r="F23" s="145"/>
      <c r="G23" s="142"/>
      <c r="H23" s="143"/>
      <c r="I23" s="144"/>
      <c r="J23" s="145"/>
      <c r="K23" s="142"/>
      <c r="L23" s="143"/>
      <c r="M23" s="144"/>
      <c r="N23" s="145"/>
      <c r="O23" s="142"/>
      <c r="P23" s="143"/>
      <c r="Q23" s="144"/>
      <c r="R23" s="145"/>
    </row>
    <row r="24" spans="1:18" x14ac:dyDescent="0.25">
      <c r="A24" s="153">
        <f>' Inf Conc (Flow Wt. Avg.)'!A24</f>
        <v>0</v>
      </c>
      <c r="B24" s="152">
        <f>' Inf Conc (Flow Wt. Avg.)'!B24</f>
        <v>0</v>
      </c>
      <c r="C24" s="142"/>
      <c r="D24" s="143"/>
      <c r="E24" s="144"/>
      <c r="F24" s="145"/>
      <c r="G24" s="142"/>
      <c r="H24" s="143"/>
      <c r="I24" s="144"/>
      <c r="J24" s="145"/>
      <c r="K24" s="142"/>
      <c r="L24" s="143"/>
      <c r="M24" s="144"/>
      <c r="N24" s="145"/>
      <c r="O24" s="142"/>
      <c r="P24" s="143"/>
      <c r="Q24" s="144"/>
      <c r="R24" s="145"/>
    </row>
    <row r="25" spans="1:18" x14ac:dyDescent="0.25">
      <c r="A25" s="153">
        <f>' Inf Conc (Flow Wt. Avg.)'!A25</f>
        <v>0</v>
      </c>
      <c r="B25" s="152">
        <f>' Inf Conc (Flow Wt. Avg.)'!B25</f>
        <v>0</v>
      </c>
      <c r="C25" s="142"/>
      <c r="D25" s="143"/>
      <c r="E25" s="144"/>
      <c r="F25" s="145"/>
      <c r="G25" s="142"/>
      <c r="H25" s="143"/>
      <c r="I25" s="144"/>
      <c r="J25" s="145"/>
      <c r="K25" s="142"/>
      <c r="L25" s="143"/>
      <c r="M25" s="144"/>
      <c r="N25" s="145"/>
      <c r="O25" s="142"/>
      <c r="P25" s="143"/>
      <c r="Q25" s="144"/>
      <c r="R25" s="145"/>
    </row>
    <row r="26" spans="1:18" ht="15.75" thickBot="1" x14ac:dyDescent="0.3">
      <c r="A26" s="153">
        <f>' Inf Conc (Flow Wt. Avg.)'!A26</f>
        <v>0</v>
      </c>
      <c r="B26" s="152">
        <f>' Inf Conc (Flow Wt. Avg.)'!B26</f>
        <v>0</v>
      </c>
      <c r="C26" s="149"/>
      <c r="D26" s="150"/>
      <c r="E26" s="147"/>
      <c r="F26" s="148"/>
      <c r="G26" s="149"/>
      <c r="H26" s="150"/>
      <c r="I26" s="147"/>
      <c r="J26" s="148"/>
      <c r="K26" s="149"/>
      <c r="L26" s="150"/>
      <c r="M26" s="147"/>
      <c r="N26" s="148"/>
      <c r="O26" s="149"/>
      <c r="P26" s="150"/>
      <c r="Q26" s="147"/>
      <c r="R26" s="148"/>
    </row>
    <row r="28" spans="1:18" ht="15.75" thickBot="1" x14ac:dyDescent="0.3"/>
    <row r="29" spans="1:18" x14ac:dyDescent="0.25">
      <c r="A29" s="110" t="s">
        <v>94</v>
      </c>
      <c r="B29" s="175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536" priority="127">
      <formula>ISTEXT(E17)</formula>
    </cfRule>
  </conditionalFormatting>
  <conditionalFormatting sqref="F17:F26">
    <cfRule type="expression" dxfId="535" priority="126">
      <formula>ISTEXT(F17)</formula>
    </cfRule>
  </conditionalFormatting>
  <conditionalFormatting sqref="G17:G26">
    <cfRule type="expression" dxfId="534" priority="125">
      <formula>ISTEXT(G17)</formula>
    </cfRule>
  </conditionalFormatting>
  <conditionalFormatting sqref="H17:H26">
    <cfRule type="expression" dxfId="533" priority="124">
      <formula>ISTEXT(H17)</formula>
    </cfRule>
  </conditionalFormatting>
  <conditionalFormatting sqref="K17:K26">
    <cfRule type="expression" dxfId="532" priority="123">
      <formula>ISTEXT(K17)</formula>
    </cfRule>
  </conditionalFormatting>
  <conditionalFormatting sqref="L17:L26">
    <cfRule type="expression" dxfId="531" priority="122">
      <formula>ISTEXT(L17)</formula>
    </cfRule>
  </conditionalFormatting>
  <conditionalFormatting sqref="M17:M26">
    <cfRule type="expression" dxfId="530" priority="121">
      <formula>ISTEXT(M17)</formula>
    </cfRule>
  </conditionalFormatting>
  <conditionalFormatting sqref="N17:N26">
    <cfRule type="expression" dxfId="529" priority="120">
      <formula>ISTEXT(N17)</formula>
    </cfRule>
  </conditionalFormatting>
  <conditionalFormatting sqref="O17:O26">
    <cfRule type="expression" dxfId="528" priority="119">
      <formula>ISTEXT(O17)</formula>
    </cfRule>
  </conditionalFormatting>
  <conditionalFormatting sqref="P17:P26">
    <cfRule type="expression" dxfId="527" priority="118">
      <formula>ISTEXT(P17)</formula>
    </cfRule>
  </conditionalFormatting>
  <conditionalFormatting sqref="Q17:Q26">
    <cfRule type="expression" dxfId="526" priority="117">
      <formula>ISTEXT(Q17)</formula>
    </cfRule>
  </conditionalFormatting>
  <conditionalFormatting sqref="R17:R26">
    <cfRule type="expression" dxfId="525" priority="116">
      <formula>ISTEXT(R17)</formula>
    </cfRule>
  </conditionalFormatting>
  <conditionalFormatting sqref="C19">
    <cfRule type="expression" dxfId="524" priority="115">
      <formula>ISTEXT(C19)</formula>
    </cfRule>
  </conditionalFormatting>
  <conditionalFormatting sqref="C18">
    <cfRule type="expression" dxfId="523" priority="129">
      <formula>ISTEXT(C18)</formula>
    </cfRule>
  </conditionalFormatting>
  <conditionalFormatting sqref="D17:D26">
    <cfRule type="expression" dxfId="522" priority="128">
      <formula>ISTEXT(D17)</formula>
    </cfRule>
  </conditionalFormatting>
  <conditionalFormatting sqref="D19">
    <cfRule type="expression" dxfId="521" priority="114">
      <formula>ISTEXT(D19)</formula>
    </cfRule>
  </conditionalFormatting>
  <conditionalFormatting sqref="E19">
    <cfRule type="expression" dxfId="520" priority="113">
      <formula>ISTEXT(E19)</formula>
    </cfRule>
  </conditionalFormatting>
  <conditionalFormatting sqref="F19">
    <cfRule type="expression" dxfId="519" priority="112">
      <formula>ISTEXT(F19)</formula>
    </cfRule>
  </conditionalFormatting>
  <conditionalFormatting sqref="G19">
    <cfRule type="expression" dxfId="518" priority="111">
      <formula>ISTEXT(G19)</formula>
    </cfRule>
  </conditionalFormatting>
  <conditionalFormatting sqref="H19">
    <cfRule type="expression" dxfId="517" priority="110">
      <formula>ISTEXT(H19)</formula>
    </cfRule>
  </conditionalFormatting>
  <conditionalFormatting sqref="K19">
    <cfRule type="expression" dxfId="516" priority="109">
      <formula>ISTEXT(K19)</formula>
    </cfRule>
  </conditionalFormatting>
  <conditionalFormatting sqref="L19">
    <cfRule type="expression" dxfId="515" priority="108">
      <formula>ISTEXT(L19)</formula>
    </cfRule>
  </conditionalFormatting>
  <conditionalFormatting sqref="M19">
    <cfRule type="expression" dxfId="514" priority="107">
      <formula>ISTEXT(M19)</formula>
    </cfRule>
  </conditionalFormatting>
  <conditionalFormatting sqref="N19">
    <cfRule type="expression" dxfId="513" priority="106">
      <formula>ISTEXT(N19)</formula>
    </cfRule>
  </conditionalFormatting>
  <conditionalFormatting sqref="O19">
    <cfRule type="expression" dxfId="512" priority="105">
      <formula>ISTEXT(O19)</formula>
    </cfRule>
  </conditionalFormatting>
  <conditionalFormatting sqref="P19">
    <cfRule type="expression" dxfId="511" priority="104">
      <formula>ISTEXT(P19)</formula>
    </cfRule>
  </conditionalFormatting>
  <conditionalFormatting sqref="Q19">
    <cfRule type="expression" dxfId="510" priority="103">
      <formula>ISTEXT(Q19)</formula>
    </cfRule>
  </conditionalFormatting>
  <conditionalFormatting sqref="R19">
    <cfRule type="expression" dxfId="509" priority="102">
      <formula>ISTEXT(R19)</formula>
    </cfRule>
  </conditionalFormatting>
  <conditionalFormatting sqref="C20">
    <cfRule type="expression" dxfId="508" priority="101">
      <formula>ISTEXT(C20)</formula>
    </cfRule>
  </conditionalFormatting>
  <conditionalFormatting sqref="D20">
    <cfRule type="expression" dxfId="507" priority="100">
      <formula>ISTEXT(D20)</formula>
    </cfRule>
  </conditionalFormatting>
  <conditionalFormatting sqref="E20">
    <cfRule type="expression" dxfId="506" priority="99">
      <formula>ISTEXT(E20)</formula>
    </cfRule>
  </conditionalFormatting>
  <conditionalFormatting sqref="F20">
    <cfRule type="expression" dxfId="505" priority="98">
      <formula>ISTEXT(F20)</formula>
    </cfRule>
  </conditionalFormatting>
  <conditionalFormatting sqref="G20">
    <cfRule type="expression" dxfId="504" priority="97">
      <formula>ISTEXT(G20)</formula>
    </cfRule>
  </conditionalFormatting>
  <conditionalFormatting sqref="H20">
    <cfRule type="expression" dxfId="503" priority="96">
      <formula>ISTEXT(H20)</formula>
    </cfRule>
  </conditionalFormatting>
  <conditionalFormatting sqref="K20">
    <cfRule type="expression" dxfId="502" priority="95">
      <formula>ISTEXT(K20)</formula>
    </cfRule>
  </conditionalFormatting>
  <conditionalFormatting sqref="L20">
    <cfRule type="expression" dxfId="501" priority="94">
      <formula>ISTEXT(L20)</formula>
    </cfRule>
  </conditionalFormatting>
  <conditionalFormatting sqref="M20">
    <cfRule type="expression" dxfId="500" priority="93">
      <formula>ISTEXT(M20)</formula>
    </cfRule>
  </conditionalFormatting>
  <conditionalFormatting sqref="N20">
    <cfRule type="expression" dxfId="499" priority="92">
      <formula>ISTEXT(N20)</formula>
    </cfRule>
  </conditionalFormatting>
  <conditionalFormatting sqref="O20">
    <cfRule type="expression" dxfId="498" priority="91">
      <formula>ISTEXT(O20)</formula>
    </cfRule>
  </conditionalFormatting>
  <conditionalFormatting sqref="P20">
    <cfRule type="expression" dxfId="497" priority="90">
      <formula>ISTEXT(P20)</formula>
    </cfRule>
  </conditionalFormatting>
  <conditionalFormatting sqref="Q20">
    <cfRule type="expression" dxfId="496" priority="89">
      <formula>ISTEXT(Q20)</formula>
    </cfRule>
  </conditionalFormatting>
  <conditionalFormatting sqref="R20">
    <cfRule type="expression" dxfId="495" priority="88">
      <formula>ISTEXT(R20)</formula>
    </cfRule>
  </conditionalFormatting>
  <conditionalFormatting sqref="C21:C26">
    <cfRule type="expression" dxfId="494" priority="87">
      <formula>ISTEXT(C21)</formula>
    </cfRule>
  </conditionalFormatting>
  <conditionalFormatting sqref="D21:D26">
    <cfRule type="expression" dxfId="493" priority="86">
      <formula>ISTEXT(D21)</formula>
    </cfRule>
  </conditionalFormatting>
  <conditionalFormatting sqref="E21:E26">
    <cfRule type="expression" dxfId="492" priority="85">
      <formula>ISTEXT(E21)</formula>
    </cfRule>
  </conditionalFormatting>
  <conditionalFormatting sqref="F21:F26">
    <cfRule type="expression" dxfId="491" priority="84">
      <formula>ISTEXT(F21)</formula>
    </cfRule>
  </conditionalFormatting>
  <conditionalFormatting sqref="G21:G26">
    <cfRule type="expression" dxfId="490" priority="83">
      <formula>ISTEXT(G21)</formula>
    </cfRule>
  </conditionalFormatting>
  <conditionalFormatting sqref="H21:H26">
    <cfRule type="expression" dxfId="489" priority="82">
      <formula>ISTEXT(H21)</formula>
    </cfRule>
  </conditionalFormatting>
  <conditionalFormatting sqref="K21:K26">
    <cfRule type="expression" dxfId="488" priority="81">
      <formula>ISTEXT(K21)</formula>
    </cfRule>
  </conditionalFormatting>
  <conditionalFormatting sqref="L21:L26">
    <cfRule type="expression" dxfId="487" priority="80">
      <formula>ISTEXT(L21)</formula>
    </cfRule>
  </conditionalFormatting>
  <conditionalFormatting sqref="M21:M26">
    <cfRule type="expression" dxfId="486" priority="79">
      <formula>ISTEXT(M21)</formula>
    </cfRule>
  </conditionalFormatting>
  <conditionalFormatting sqref="N21:N26">
    <cfRule type="expression" dxfId="485" priority="78">
      <formula>ISTEXT(N21)</formula>
    </cfRule>
  </conditionalFormatting>
  <conditionalFormatting sqref="O21:O26">
    <cfRule type="expression" dxfId="484" priority="77">
      <formula>ISTEXT(O21)</formula>
    </cfRule>
  </conditionalFormatting>
  <conditionalFormatting sqref="P21:P26">
    <cfRule type="expression" dxfId="483" priority="76">
      <formula>ISTEXT(P21)</formula>
    </cfRule>
  </conditionalFormatting>
  <conditionalFormatting sqref="Q21:Q26">
    <cfRule type="expression" dxfId="482" priority="75">
      <formula>ISTEXT(Q21)</formula>
    </cfRule>
  </conditionalFormatting>
  <conditionalFormatting sqref="R21:R26">
    <cfRule type="expression" dxfId="481" priority="74">
      <formula>ISTEXT(R21)</formula>
    </cfRule>
  </conditionalFormatting>
  <conditionalFormatting sqref="K7:K16">
    <cfRule type="expression" dxfId="480" priority="60">
      <formula>ISTEXT(K7)</formula>
    </cfRule>
  </conditionalFormatting>
  <conditionalFormatting sqref="L7:L16">
    <cfRule type="expression" dxfId="479" priority="59">
      <formula>ISTEXT(L7)</formula>
    </cfRule>
  </conditionalFormatting>
  <conditionalFormatting sqref="I17:I26">
    <cfRule type="expression" dxfId="478" priority="73">
      <formula>ISTEXT(I17)</formula>
    </cfRule>
  </conditionalFormatting>
  <conditionalFormatting sqref="J17:J26">
    <cfRule type="expression" dxfId="477" priority="72">
      <formula>ISTEXT(J17)</formula>
    </cfRule>
  </conditionalFormatting>
  <conditionalFormatting sqref="I19">
    <cfRule type="expression" dxfId="476" priority="71">
      <formula>ISTEXT(I19)</formula>
    </cfRule>
  </conditionalFormatting>
  <conditionalFormatting sqref="J19">
    <cfRule type="expression" dxfId="475" priority="70">
      <formula>ISTEXT(J19)</formula>
    </cfRule>
  </conditionalFormatting>
  <conditionalFormatting sqref="I20">
    <cfRule type="expression" dxfId="474" priority="69">
      <formula>ISTEXT(I20)</formula>
    </cfRule>
  </conditionalFormatting>
  <conditionalFormatting sqref="J20">
    <cfRule type="expression" dxfId="473" priority="68">
      <formula>ISTEXT(J20)</formula>
    </cfRule>
  </conditionalFormatting>
  <conditionalFormatting sqref="I21:I26">
    <cfRule type="expression" dxfId="472" priority="67">
      <formula>ISTEXT(I21)</formula>
    </cfRule>
  </conditionalFormatting>
  <conditionalFormatting sqref="J21:J26">
    <cfRule type="expression" dxfId="471" priority="66">
      <formula>ISTEXT(J21)</formula>
    </cfRule>
  </conditionalFormatting>
  <conditionalFormatting sqref="D7:D16">
    <cfRule type="expression" dxfId="470" priority="65">
      <formula>ISTEXT(D7)</formula>
    </cfRule>
  </conditionalFormatting>
  <conditionalFormatting sqref="E7:E16">
    <cfRule type="expression" dxfId="469" priority="64">
      <formula>ISTEXT(E7)</formula>
    </cfRule>
  </conditionalFormatting>
  <conditionalFormatting sqref="F7:F16">
    <cfRule type="expression" dxfId="468" priority="63">
      <formula>ISTEXT(F7)</formula>
    </cfRule>
  </conditionalFormatting>
  <conditionalFormatting sqref="G7:G16">
    <cfRule type="expression" dxfId="467" priority="62">
      <formula>ISTEXT(G7)</formula>
    </cfRule>
  </conditionalFormatting>
  <conditionalFormatting sqref="H7:H16">
    <cfRule type="expression" dxfId="466" priority="61">
      <formula>ISTEXT(H7)</formula>
    </cfRule>
  </conditionalFormatting>
  <conditionalFormatting sqref="M7:M16">
    <cfRule type="expression" dxfId="465" priority="58">
      <formula>ISTEXT(M7)</formula>
    </cfRule>
  </conditionalFormatting>
  <conditionalFormatting sqref="N7:N16">
    <cfRule type="expression" dxfId="464" priority="57">
      <formula>ISTEXT(N7)</formula>
    </cfRule>
  </conditionalFormatting>
  <conditionalFormatting sqref="O7:O16">
    <cfRule type="expression" dxfId="463" priority="56">
      <formula>ISTEXT(O7)</formula>
    </cfRule>
  </conditionalFormatting>
  <conditionalFormatting sqref="P7:P16">
    <cfRule type="expression" dxfId="462" priority="55">
      <formula>ISTEXT(P7)</formula>
    </cfRule>
  </conditionalFormatting>
  <conditionalFormatting sqref="Q7:Q16">
    <cfRule type="expression" dxfId="461" priority="54">
      <formula>ISTEXT(Q7)</formula>
    </cfRule>
  </conditionalFormatting>
  <conditionalFormatting sqref="R7:R16">
    <cfRule type="expression" dxfId="460" priority="53">
      <formula>ISTEXT(R7)</formula>
    </cfRule>
  </conditionalFormatting>
  <conditionalFormatting sqref="I7:I16">
    <cfRule type="expression" dxfId="459" priority="52">
      <formula>ISTEXT(I7)</formula>
    </cfRule>
  </conditionalFormatting>
  <conditionalFormatting sqref="J7:J16">
    <cfRule type="expression" dxfId="458" priority="51">
      <formula>ISTEXT(J7)</formula>
    </cfRule>
  </conditionalFormatting>
  <conditionalFormatting sqref="I17:I26">
    <cfRule type="expression" dxfId="457" priority="50">
      <formula>ISTEXT(I17)</formula>
    </cfRule>
  </conditionalFormatting>
  <conditionalFormatting sqref="J17:J26">
    <cfRule type="expression" dxfId="456" priority="49">
      <formula>ISTEXT(J17)</formula>
    </cfRule>
  </conditionalFormatting>
  <conditionalFormatting sqref="K17:K26">
    <cfRule type="expression" dxfId="455" priority="48">
      <formula>ISTEXT(K17)</formula>
    </cfRule>
  </conditionalFormatting>
  <conditionalFormatting sqref="L17:L26">
    <cfRule type="expression" dxfId="454" priority="47">
      <formula>ISTEXT(L17)</formula>
    </cfRule>
  </conditionalFormatting>
  <conditionalFormatting sqref="M17:M26">
    <cfRule type="expression" dxfId="453" priority="46">
      <formula>ISTEXT(M17)</formula>
    </cfRule>
  </conditionalFormatting>
  <conditionalFormatting sqref="N17:N26">
    <cfRule type="expression" dxfId="452" priority="45">
      <formula>ISTEXT(N17)</formula>
    </cfRule>
  </conditionalFormatting>
  <conditionalFormatting sqref="O17:O26">
    <cfRule type="expression" dxfId="451" priority="44">
      <formula>ISTEXT(O17)</formula>
    </cfRule>
  </conditionalFormatting>
  <conditionalFormatting sqref="P17:P26">
    <cfRule type="expression" dxfId="450" priority="43">
      <formula>ISTEXT(P17)</formula>
    </cfRule>
  </conditionalFormatting>
  <conditionalFormatting sqref="I19">
    <cfRule type="expression" dxfId="449" priority="42">
      <formula>ISTEXT(I19)</formula>
    </cfRule>
  </conditionalFormatting>
  <conditionalFormatting sqref="J19">
    <cfRule type="expression" dxfId="448" priority="41">
      <formula>ISTEXT(J19)</formula>
    </cfRule>
  </conditionalFormatting>
  <conditionalFormatting sqref="K19">
    <cfRule type="expression" dxfId="447" priority="40">
      <formula>ISTEXT(K19)</formula>
    </cfRule>
  </conditionalFormatting>
  <conditionalFormatting sqref="L19">
    <cfRule type="expression" dxfId="446" priority="39">
      <formula>ISTEXT(L19)</formula>
    </cfRule>
  </conditionalFormatting>
  <conditionalFormatting sqref="M19">
    <cfRule type="expression" dxfId="445" priority="38">
      <formula>ISTEXT(M19)</formula>
    </cfRule>
  </conditionalFormatting>
  <conditionalFormatting sqref="N19">
    <cfRule type="expression" dxfId="444" priority="37">
      <formula>ISTEXT(N19)</formula>
    </cfRule>
  </conditionalFormatting>
  <conditionalFormatting sqref="O19">
    <cfRule type="expression" dxfId="443" priority="36">
      <formula>ISTEXT(O19)</formula>
    </cfRule>
  </conditionalFormatting>
  <conditionalFormatting sqref="P19">
    <cfRule type="expression" dxfId="442" priority="35">
      <formula>ISTEXT(P19)</formula>
    </cfRule>
  </conditionalFormatting>
  <conditionalFormatting sqref="I20">
    <cfRule type="expression" dxfId="441" priority="34">
      <formula>ISTEXT(I20)</formula>
    </cfRule>
  </conditionalFormatting>
  <conditionalFormatting sqref="J20">
    <cfRule type="expression" dxfId="440" priority="33">
      <formula>ISTEXT(J20)</formula>
    </cfRule>
  </conditionalFormatting>
  <conditionalFormatting sqref="K20">
    <cfRule type="expression" dxfId="439" priority="32">
      <formula>ISTEXT(K20)</formula>
    </cfRule>
  </conditionalFormatting>
  <conditionalFormatting sqref="L20">
    <cfRule type="expression" dxfId="438" priority="31">
      <formula>ISTEXT(L20)</formula>
    </cfRule>
  </conditionalFormatting>
  <conditionalFormatting sqref="M20">
    <cfRule type="expression" dxfId="437" priority="30">
      <formula>ISTEXT(M20)</formula>
    </cfRule>
  </conditionalFormatting>
  <conditionalFormatting sqref="N20">
    <cfRule type="expression" dxfId="436" priority="29">
      <formula>ISTEXT(N20)</formula>
    </cfRule>
  </conditionalFormatting>
  <conditionalFormatting sqref="O20">
    <cfRule type="expression" dxfId="435" priority="28">
      <formula>ISTEXT(O20)</formula>
    </cfRule>
  </conditionalFormatting>
  <conditionalFormatting sqref="P20">
    <cfRule type="expression" dxfId="434" priority="27">
      <formula>ISTEXT(P20)</formula>
    </cfRule>
  </conditionalFormatting>
  <conditionalFormatting sqref="I21:I26">
    <cfRule type="expression" dxfId="433" priority="26">
      <formula>ISTEXT(I21)</formula>
    </cfRule>
  </conditionalFormatting>
  <conditionalFormatting sqref="J21:J26">
    <cfRule type="expression" dxfId="432" priority="25">
      <formula>ISTEXT(J21)</formula>
    </cfRule>
  </conditionalFormatting>
  <conditionalFormatting sqref="K21:K26">
    <cfRule type="expression" dxfId="431" priority="24">
      <formula>ISTEXT(K21)</formula>
    </cfRule>
  </conditionalFormatting>
  <conditionalFormatting sqref="L21:L26">
    <cfRule type="expression" dxfId="430" priority="23">
      <formula>ISTEXT(L21)</formula>
    </cfRule>
  </conditionalFormatting>
  <conditionalFormatting sqref="M21:M26">
    <cfRule type="expression" dxfId="429" priority="22">
      <formula>ISTEXT(M21)</formula>
    </cfRule>
  </conditionalFormatting>
  <conditionalFormatting sqref="N21:N26">
    <cfRule type="expression" dxfId="428" priority="21">
      <formula>ISTEXT(N21)</formula>
    </cfRule>
  </conditionalFormatting>
  <conditionalFormatting sqref="O21:O26">
    <cfRule type="expression" dxfId="427" priority="20">
      <formula>ISTEXT(O21)</formula>
    </cfRule>
  </conditionalFormatting>
  <conditionalFormatting sqref="P21:P26">
    <cfRule type="expression" dxfId="426" priority="19">
      <formula>ISTEXT(P21)</formula>
    </cfRule>
  </conditionalFormatting>
  <conditionalFormatting sqref="I7:I16">
    <cfRule type="expression" dxfId="425" priority="18">
      <formula>ISTEXT(I7)</formula>
    </cfRule>
  </conditionalFormatting>
  <conditionalFormatting sqref="J7:J16">
    <cfRule type="expression" dxfId="424" priority="17">
      <formula>ISTEXT(J7)</formula>
    </cfRule>
  </conditionalFormatting>
  <conditionalFormatting sqref="K7:K16">
    <cfRule type="expression" dxfId="423" priority="16">
      <formula>ISTEXT(K7)</formula>
    </cfRule>
  </conditionalFormatting>
  <conditionalFormatting sqref="L7:L16">
    <cfRule type="expression" dxfId="422" priority="15">
      <formula>ISTEXT(L7)</formula>
    </cfRule>
  </conditionalFormatting>
  <conditionalFormatting sqref="M7:M16">
    <cfRule type="expression" dxfId="421" priority="14">
      <formula>ISTEXT(M7)</formula>
    </cfRule>
  </conditionalFormatting>
  <conditionalFormatting sqref="N7:N16">
    <cfRule type="expression" dxfId="420" priority="13">
      <formula>ISTEXT(N7)</formula>
    </cfRule>
  </conditionalFormatting>
  <conditionalFormatting sqref="O7:O16">
    <cfRule type="expression" dxfId="419" priority="12">
      <formula>ISTEXT(O7)</formula>
    </cfRule>
  </conditionalFormatting>
  <conditionalFormatting sqref="P7:P16">
    <cfRule type="expression" dxfId="418" priority="11">
      <formula>ISTEXT(P7)</formula>
    </cfRule>
  </conditionalFormatting>
  <conditionalFormatting sqref="Q17:Q26">
    <cfRule type="expression" dxfId="417" priority="10">
      <formula>ISTEXT(Q17)</formula>
    </cfRule>
  </conditionalFormatting>
  <conditionalFormatting sqref="R17:R26">
    <cfRule type="expression" dxfId="416" priority="9">
      <formula>ISTEXT(R17)</formula>
    </cfRule>
  </conditionalFormatting>
  <conditionalFormatting sqref="Q19">
    <cfRule type="expression" dxfId="415" priority="8">
      <formula>ISTEXT(Q19)</formula>
    </cfRule>
  </conditionalFormatting>
  <conditionalFormatting sqref="R19">
    <cfRule type="expression" dxfId="414" priority="7">
      <formula>ISTEXT(R19)</formula>
    </cfRule>
  </conditionalFormatting>
  <conditionalFormatting sqref="Q20">
    <cfRule type="expression" dxfId="413" priority="6">
      <formula>ISTEXT(Q20)</formula>
    </cfRule>
  </conditionalFormatting>
  <conditionalFormatting sqref="R20">
    <cfRule type="expression" dxfId="412" priority="5">
      <formula>ISTEXT(R20)</formula>
    </cfRule>
  </conditionalFormatting>
  <conditionalFormatting sqref="Q21:Q26">
    <cfRule type="expression" dxfId="411" priority="4">
      <formula>ISTEXT(Q21)</formula>
    </cfRule>
  </conditionalFormatting>
  <conditionalFormatting sqref="R21:R26">
    <cfRule type="expression" dxfId="410" priority="3">
      <formula>ISTEXT(R21)</formula>
    </cfRule>
  </conditionalFormatting>
  <conditionalFormatting sqref="Q7:Q16">
    <cfRule type="expression" dxfId="409" priority="2">
      <formula>ISTEXT(Q7)</formula>
    </cfRule>
  </conditionalFormatting>
  <conditionalFormatting sqref="R7:R16">
    <cfRule type="expression" dxfId="408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M3" sqref="M3"/>
    </sheetView>
  </sheetViews>
  <sheetFormatPr defaultRowHeight="15" x14ac:dyDescent="0.25"/>
  <cols>
    <col min="1" max="1" width="15.28515625" style="84" bestFit="1" customWidth="1"/>
    <col min="2" max="2" width="13" customWidth="1"/>
    <col min="3" max="8" width="6" style="84" customWidth="1"/>
    <col min="9" max="9" width="6.42578125" style="84" bestFit="1" customWidth="1"/>
    <col min="10" max="14" width="6" style="84" customWidth="1"/>
    <col min="15" max="15" width="6.42578125" style="84" bestFit="1" customWidth="1"/>
    <col min="16" max="16" width="6" style="84" customWidth="1"/>
    <col min="17" max="17" width="6.42578125" style="84" bestFit="1" customWidth="1"/>
    <col min="18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29" t="s">
        <v>90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N1" s="129"/>
      <c r="O1" s="130"/>
      <c r="P1" s="130"/>
      <c r="Q1" s="130"/>
      <c r="R1" s="130"/>
      <c r="S1" s="130"/>
      <c r="T1" s="130"/>
      <c r="U1" s="131"/>
      <c r="V1" s="131"/>
    </row>
    <row r="2" spans="1:23" s="46" customFormat="1" ht="18.75" x14ac:dyDescent="0.3">
      <c r="A2" s="163" t="str">
        <f>'Eff Conc.'!A2</f>
        <v>West County Agency</v>
      </c>
      <c r="B2" s="164"/>
      <c r="C2" s="164"/>
      <c r="D2" s="164"/>
      <c r="E2" s="164"/>
      <c r="F2" s="164"/>
      <c r="G2" s="164"/>
      <c r="H2" s="164"/>
      <c r="I2" s="164"/>
      <c r="J2" s="164"/>
      <c r="K2" s="165"/>
      <c r="N2" s="132"/>
      <c r="O2" s="132"/>
      <c r="P2" s="132"/>
      <c r="Q2" s="132"/>
      <c r="R2" s="132"/>
      <c r="S2" s="133"/>
      <c r="T2" s="134"/>
      <c r="U2" s="134"/>
      <c r="V2" s="134"/>
      <c r="W2" s="134"/>
    </row>
    <row r="3" spans="1:23" s="46" customFormat="1" ht="19.5" thickBot="1" x14ac:dyDescent="0.35">
      <c r="A3" s="166" t="str">
        <f>'Eff Conc.'!A3</f>
        <v>E. J. Shalaby /Agency Manager/(510)222-6700/eshalaby@wcwd.org</v>
      </c>
      <c r="B3" s="167"/>
      <c r="C3" s="167"/>
      <c r="D3" s="167"/>
      <c r="E3" s="167"/>
      <c r="F3" s="167"/>
      <c r="G3" s="167"/>
      <c r="H3" s="167"/>
      <c r="I3" s="167"/>
      <c r="J3" s="167"/>
      <c r="K3" s="168"/>
      <c r="N3" s="132"/>
      <c r="O3" s="132"/>
      <c r="P3" s="132"/>
      <c r="Q3" s="132"/>
      <c r="R3" s="132"/>
      <c r="S3" s="133"/>
      <c r="T3" s="134"/>
      <c r="U3" s="134"/>
      <c r="V3" s="134"/>
      <c r="W3" s="134"/>
    </row>
    <row r="4" spans="1:23" ht="19.5" thickBot="1" x14ac:dyDescent="0.35"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</row>
    <row r="5" spans="1:23" ht="27.75" customHeight="1" x14ac:dyDescent="0.25">
      <c r="A5" s="90" t="s">
        <v>91</v>
      </c>
      <c r="B5" s="13" t="s">
        <v>0</v>
      </c>
      <c r="C5" s="411" t="s">
        <v>4</v>
      </c>
      <c r="D5" s="410"/>
      <c r="E5" s="411" t="s">
        <v>5</v>
      </c>
      <c r="F5" s="410"/>
      <c r="G5" s="411" t="s">
        <v>1</v>
      </c>
      <c r="H5" s="410"/>
      <c r="I5" s="411" t="s">
        <v>2</v>
      </c>
      <c r="J5" s="410"/>
      <c r="K5" s="411" t="s">
        <v>3</v>
      </c>
      <c r="L5" s="410"/>
      <c r="M5" s="411" t="s">
        <v>7</v>
      </c>
      <c r="N5" s="410"/>
      <c r="O5" s="411" t="s">
        <v>8</v>
      </c>
      <c r="P5" s="410"/>
      <c r="Q5" s="411" t="s">
        <v>23</v>
      </c>
      <c r="R5" s="410"/>
      <c r="S5" s="409" t="s">
        <v>17</v>
      </c>
      <c r="T5" s="410"/>
      <c r="U5" s="409" t="s">
        <v>9</v>
      </c>
      <c r="V5" s="410"/>
    </row>
    <row r="6" spans="1:23" ht="18.75" customHeight="1" thickBot="1" x14ac:dyDescent="0.3">
      <c r="A6" s="91"/>
      <c r="B6" s="6" t="s">
        <v>33</v>
      </c>
      <c r="C6" s="136" t="s">
        <v>31</v>
      </c>
      <c r="D6" s="137" t="s">
        <v>32</v>
      </c>
      <c r="E6" s="136" t="s">
        <v>31</v>
      </c>
      <c r="F6" s="137" t="s">
        <v>32</v>
      </c>
      <c r="G6" s="136" t="s">
        <v>31</v>
      </c>
      <c r="H6" s="137" t="s">
        <v>32</v>
      </c>
      <c r="I6" s="136" t="s">
        <v>31</v>
      </c>
      <c r="J6" s="137" t="s">
        <v>32</v>
      </c>
      <c r="K6" s="136" t="s">
        <v>31</v>
      </c>
      <c r="L6" s="137" t="s">
        <v>32</v>
      </c>
      <c r="M6" s="136" t="s">
        <v>31</v>
      </c>
      <c r="N6" s="137" t="s">
        <v>32</v>
      </c>
      <c r="O6" s="136" t="s">
        <v>31</v>
      </c>
      <c r="P6" s="137" t="s">
        <v>32</v>
      </c>
      <c r="Q6" s="136" t="s">
        <v>31</v>
      </c>
      <c r="R6" s="137" t="s">
        <v>32</v>
      </c>
      <c r="S6" s="138" t="s">
        <v>31</v>
      </c>
      <c r="T6" s="139" t="s">
        <v>32</v>
      </c>
      <c r="U6" s="138" t="s">
        <v>31</v>
      </c>
      <c r="V6" s="137" t="s">
        <v>32</v>
      </c>
    </row>
    <row r="7" spans="1:23" s="46" customFormat="1" x14ac:dyDescent="0.25">
      <c r="A7" s="154" t="str">
        <f>'[1]Eff Conc.'!A7</f>
        <v>Q3 2012</v>
      </c>
      <c r="B7" s="70">
        <f>'[1]Eff Conc.'!B7</f>
        <v>41102</v>
      </c>
      <c r="C7" s="368">
        <v>7.0000000000000007E-2</v>
      </c>
      <c r="D7" s="369">
        <v>0.1</v>
      </c>
      <c r="E7" s="368">
        <v>7.0000000000000007E-2</v>
      </c>
      <c r="F7" s="369">
        <v>0.1</v>
      </c>
      <c r="G7" s="368">
        <v>0.02</v>
      </c>
      <c r="H7" s="369">
        <v>0.1</v>
      </c>
      <c r="I7" s="329">
        <v>0.02</v>
      </c>
      <c r="J7" s="369">
        <v>0.3</v>
      </c>
      <c r="K7" s="370">
        <v>0.04</v>
      </c>
      <c r="L7" s="362">
        <v>0.1</v>
      </c>
      <c r="M7" s="140"/>
      <c r="N7" s="141"/>
      <c r="O7" s="381">
        <v>3.5000000000000003E-2</v>
      </c>
      <c r="P7" s="382">
        <v>0.05</v>
      </c>
      <c r="Q7" s="368">
        <v>3.5000000000000003E-2</v>
      </c>
      <c r="R7" s="382">
        <v>0.05</v>
      </c>
      <c r="S7" s="383">
        <v>0.15</v>
      </c>
      <c r="T7" s="369">
        <v>0.2</v>
      </c>
      <c r="U7" s="68"/>
      <c r="V7" s="362">
        <v>2.5</v>
      </c>
      <c r="W7" s="134"/>
    </row>
    <row r="8" spans="1:23" s="46" customFormat="1" x14ac:dyDescent="0.25">
      <c r="A8" s="212" t="str">
        <f>'[1]Eff Conc.'!A8</f>
        <v>Q3 2012</v>
      </c>
      <c r="B8" s="213">
        <f>'[1]Eff Conc.'!B8</f>
        <v>41121</v>
      </c>
      <c r="C8" s="371"/>
      <c r="D8" s="372">
        <v>0.1</v>
      </c>
      <c r="E8" s="337"/>
      <c r="F8" s="372">
        <v>0.1</v>
      </c>
      <c r="G8" s="337"/>
      <c r="H8" s="372">
        <v>0.1</v>
      </c>
      <c r="I8" s="337"/>
      <c r="J8" s="373">
        <v>0.03</v>
      </c>
      <c r="K8" s="337"/>
      <c r="L8" s="372">
        <v>0.1</v>
      </c>
      <c r="M8" s="144"/>
      <c r="N8" s="146"/>
      <c r="O8" s="337"/>
      <c r="P8" s="372">
        <v>0.1</v>
      </c>
      <c r="Q8" s="337"/>
      <c r="R8" s="373">
        <v>0.01</v>
      </c>
      <c r="S8" s="384"/>
      <c r="T8" s="373">
        <v>0.01</v>
      </c>
      <c r="U8" s="69"/>
      <c r="V8" s="372">
        <v>2.5</v>
      </c>
      <c r="W8" s="134"/>
    </row>
    <row r="9" spans="1:23" s="46" customFormat="1" x14ac:dyDescent="0.25">
      <c r="A9" s="212" t="str">
        <f>'[1]Eff Conc.'!A9</f>
        <v>Q3 2012</v>
      </c>
      <c r="B9" s="213">
        <f>'[1]Eff Conc.'!B9</f>
        <v>41128</v>
      </c>
      <c r="C9" s="370">
        <v>7.0000000000000007E-2</v>
      </c>
      <c r="D9" s="362">
        <v>0.1</v>
      </c>
      <c r="E9" s="370">
        <v>7.0000000000000007E-2</v>
      </c>
      <c r="F9" s="362">
        <v>0.1</v>
      </c>
      <c r="G9" s="370">
        <v>0.02</v>
      </c>
      <c r="H9" s="362">
        <v>0.1</v>
      </c>
      <c r="I9" s="370">
        <v>0.01</v>
      </c>
      <c r="J9" s="362">
        <v>0.2</v>
      </c>
      <c r="K9" s="370">
        <v>0.04</v>
      </c>
      <c r="L9" s="362">
        <v>0.1</v>
      </c>
      <c r="M9" s="144"/>
      <c r="N9" s="146"/>
      <c r="O9" s="360">
        <v>1.4999999999999999E-2</v>
      </c>
      <c r="P9" s="362">
        <v>0.1</v>
      </c>
      <c r="Q9" s="335">
        <v>0.15</v>
      </c>
      <c r="R9" s="362">
        <v>0.2</v>
      </c>
      <c r="S9" s="385">
        <v>0.06</v>
      </c>
      <c r="T9" s="362">
        <v>0.1</v>
      </c>
      <c r="U9" s="69"/>
      <c r="V9" s="362">
        <v>2.5</v>
      </c>
      <c r="W9" s="134"/>
    </row>
    <row r="10" spans="1:23" s="46" customFormat="1" x14ac:dyDescent="0.25">
      <c r="A10" s="212" t="str">
        <f>'[1]Eff Conc.'!A10</f>
        <v>Q3 2012</v>
      </c>
      <c r="B10" s="213">
        <f>'[1]Eff Conc.'!B10</f>
        <v>41150</v>
      </c>
      <c r="C10" s="337"/>
      <c r="D10" s="372">
        <v>0.1</v>
      </c>
      <c r="E10" s="337"/>
      <c r="F10" s="372">
        <v>0.2</v>
      </c>
      <c r="G10" s="337"/>
      <c r="H10" s="372">
        <v>0.1</v>
      </c>
      <c r="I10" s="337"/>
      <c r="J10" s="373">
        <v>0.03</v>
      </c>
      <c r="K10" s="337"/>
      <c r="L10" s="372">
        <v>0.1</v>
      </c>
      <c r="M10" s="144"/>
      <c r="N10" s="146"/>
      <c r="O10" s="337"/>
      <c r="P10" s="372">
        <v>0.1</v>
      </c>
      <c r="Q10" s="337"/>
      <c r="R10" s="372">
        <v>0.1</v>
      </c>
      <c r="S10" s="384"/>
      <c r="T10" s="372">
        <v>0.1</v>
      </c>
      <c r="U10" s="69"/>
      <c r="V10" s="372">
        <v>2.5</v>
      </c>
      <c r="W10" s="134"/>
    </row>
    <row r="11" spans="1:23" s="46" customFormat="1" x14ac:dyDescent="0.25">
      <c r="A11" s="212" t="str">
        <f>'[1]Eff Conc.'!A11</f>
        <v>Q3 2012</v>
      </c>
      <c r="B11" s="213">
        <f>'[1]Eff Conc.'!B11</f>
        <v>41165</v>
      </c>
      <c r="C11" s="370">
        <v>7.0000000000000007E-2</v>
      </c>
      <c r="D11" s="362">
        <v>0.1</v>
      </c>
      <c r="E11" s="370">
        <v>7.0000000000000007E-2</v>
      </c>
      <c r="F11" s="362">
        <v>0.1</v>
      </c>
      <c r="G11" s="370">
        <v>0.02</v>
      </c>
      <c r="H11" s="362">
        <v>0.1</v>
      </c>
      <c r="I11" s="374">
        <v>4.0000000000000001E-3</v>
      </c>
      <c r="J11" s="359">
        <v>0.06</v>
      </c>
      <c r="K11" s="370">
        <v>0.04</v>
      </c>
      <c r="L11" s="362">
        <v>0.1</v>
      </c>
      <c r="M11" s="144"/>
      <c r="N11" s="146"/>
      <c r="O11" s="360">
        <v>7.4999999999999997E-2</v>
      </c>
      <c r="P11" s="362">
        <v>0.1</v>
      </c>
      <c r="Q11" s="370">
        <v>7.4999999999999997E-2</v>
      </c>
      <c r="R11" s="362">
        <v>0.1</v>
      </c>
      <c r="S11" s="358">
        <v>0.15</v>
      </c>
      <c r="T11" s="362">
        <v>0.2</v>
      </c>
      <c r="U11" s="69"/>
      <c r="V11" s="362">
        <v>2.5</v>
      </c>
      <c r="W11" s="134"/>
    </row>
    <row r="12" spans="1:23" s="46" customFormat="1" ht="15.75" thickBot="1" x14ac:dyDescent="0.3">
      <c r="A12" s="212" t="str">
        <f>'[1]Eff Conc.'!A12</f>
        <v>Q3 2012</v>
      </c>
      <c r="B12" s="213">
        <f>'[1]Eff Conc.'!B12</f>
        <v>41180</v>
      </c>
      <c r="C12" s="375">
        <v>7.0000000000000007E-2</v>
      </c>
      <c r="D12" s="376">
        <v>0.1</v>
      </c>
      <c r="E12" s="375">
        <v>7.0000000000000007E-2</v>
      </c>
      <c r="F12" s="376">
        <v>0.1</v>
      </c>
      <c r="G12" s="375">
        <v>0.02</v>
      </c>
      <c r="H12" s="376">
        <v>0.1</v>
      </c>
      <c r="I12" s="377">
        <v>2E-3</v>
      </c>
      <c r="J12" s="378">
        <v>0.03</v>
      </c>
      <c r="K12" s="375">
        <v>0.04</v>
      </c>
      <c r="L12" s="376">
        <v>0.1</v>
      </c>
      <c r="M12" s="144"/>
      <c r="N12" s="146"/>
      <c r="O12" s="377">
        <v>7.0000000000000001E-3</v>
      </c>
      <c r="P12" s="378">
        <v>0.01</v>
      </c>
      <c r="Q12" s="377">
        <v>7.0000000000000001E-3</v>
      </c>
      <c r="R12" s="378">
        <v>0.01</v>
      </c>
      <c r="S12" s="386">
        <v>0.06</v>
      </c>
      <c r="T12" s="376">
        <v>0.1</v>
      </c>
      <c r="U12" s="69"/>
      <c r="V12" s="376">
        <v>2.5</v>
      </c>
      <c r="W12" s="134"/>
    </row>
    <row r="13" spans="1:23" s="46" customFormat="1" x14ac:dyDescent="0.25">
      <c r="A13" s="212" t="str">
        <f>'[1]Eff Conc.'!A13</f>
        <v>Q4 2012</v>
      </c>
      <c r="B13" s="213">
        <f>'[1]Eff Conc.'!B13</f>
        <v>41192</v>
      </c>
      <c r="C13" s="368">
        <v>7.0000000000000007E-2</v>
      </c>
      <c r="D13" s="369">
        <v>0.1</v>
      </c>
      <c r="E13" s="368">
        <v>7.0000000000000007E-2</v>
      </c>
      <c r="F13" s="369">
        <v>0.1</v>
      </c>
      <c r="G13" s="368">
        <v>0.02</v>
      </c>
      <c r="H13" s="369">
        <v>0.1</v>
      </c>
      <c r="I13" s="329">
        <v>0.02</v>
      </c>
      <c r="J13" s="369">
        <v>0.3</v>
      </c>
      <c r="K13" s="370">
        <v>0.04</v>
      </c>
      <c r="L13" s="362">
        <v>0.1</v>
      </c>
      <c r="M13" s="144"/>
      <c r="N13" s="146"/>
      <c r="O13" s="381">
        <v>1.4999999999999999E-2</v>
      </c>
      <c r="P13" s="382">
        <v>0.1</v>
      </c>
      <c r="Q13" s="368">
        <v>7.0000000000000001E-3</v>
      </c>
      <c r="R13" s="382">
        <v>0.01</v>
      </c>
      <c r="S13" s="383">
        <v>0.06</v>
      </c>
      <c r="T13" s="369">
        <v>0.1</v>
      </c>
      <c r="U13" s="69"/>
      <c r="V13" s="362">
        <v>2.5</v>
      </c>
      <c r="W13" s="134"/>
    </row>
    <row r="14" spans="1:23" s="46" customFormat="1" x14ac:dyDescent="0.25">
      <c r="A14" s="212" t="str">
        <f>'[1]Eff Conc.'!A14</f>
        <v>Q4 2012</v>
      </c>
      <c r="B14" s="213">
        <f>'[1]Eff Conc.'!B14</f>
        <v>41207</v>
      </c>
      <c r="C14" s="371">
        <v>7.0000000000000007E-2</v>
      </c>
      <c r="D14" s="372">
        <v>0.1</v>
      </c>
      <c r="E14" s="337">
        <v>7.0000000000000007E-2</v>
      </c>
      <c r="F14" s="372">
        <v>0.1</v>
      </c>
      <c r="G14" s="337">
        <v>0.1</v>
      </c>
      <c r="H14" s="372">
        <v>0.2</v>
      </c>
      <c r="I14" s="337">
        <v>2E-3</v>
      </c>
      <c r="J14" s="373">
        <v>0.03</v>
      </c>
      <c r="K14" s="337">
        <v>0.04</v>
      </c>
      <c r="L14" s="372">
        <v>0.1</v>
      </c>
      <c r="M14" s="144"/>
      <c r="N14" s="146"/>
      <c r="O14" s="379">
        <v>7.4999999999999997E-2</v>
      </c>
      <c r="P14" s="372">
        <v>0.1</v>
      </c>
      <c r="Q14" s="379">
        <v>7.4999999999999997E-2</v>
      </c>
      <c r="R14" s="372">
        <v>0.1</v>
      </c>
      <c r="S14" s="387">
        <v>0.06</v>
      </c>
      <c r="T14" s="372">
        <v>0.1</v>
      </c>
      <c r="U14" s="142"/>
      <c r="V14" s="372">
        <v>2.5</v>
      </c>
      <c r="W14" s="134"/>
    </row>
    <row r="15" spans="1:23" s="46" customFormat="1" x14ac:dyDescent="0.25">
      <c r="A15" s="212" t="str">
        <f>'[1]Eff Conc.'!A15</f>
        <v>Q4 2012</v>
      </c>
      <c r="B15" s="213">
        <f>'[1]Eff Conc.'!B15</f>
        <v>41220</v>
      </c>
      <c r="C15" s="370">
        <v>7.0000000000000007E-2</v>
      </c>
      <c r="D15" s="362">
        <v>0.1</v>
      </c>
      <c r="E15" s="370">
        <v>7.0000000000000007E-2</v>
      </c>
      <c r="F15" s="362">
        <v>0.1</v>
      </c>
      <c r="G15" s="370">
        <v>0.02</v>
      </c>
      <c r="H15" s="362">
        <v>0.1</v>
      </c>
      <c r="I15" s="370">
        <v>2E-3</v>
      </c>
      <c r="J15" s="362">
        <v>0.03</v>
      </c>
      <c r="K15" s="370">
        <v>0.04</v>
      </c>
      <c r="L15" s="362">
        <v>0.1</v>
      </c>
      <c r="M15" s="144"/>
      <c r="N15" s="146"/>
      <c r="O15" s="360">
        <v>7.4999999999999997E-2</v>
      </c>
      <c r="P15" s="362">
        <v>0.1</v>
      </c>
      <c r="Q15" s="370">
        <v>7.4999999999999997E-2</v>
      </c>
      <c r="R15" s="362">
        <v>0.1</v>
      </c>
      <c r="S15" s="385">
        <v>0.06</v>
      </c>
      <c r="T15" s="362">
        <v>0.1</v>
      </c>
      <c r="U15" s="142"/>
      <c r="V15" s="362">
        <v>2.5</v>
      </c>
      <c r="W15" s="134"/>
    </row>
    <row r="16" spans="1:23" s="46" customFormat="1" x14ac:dyDescent="0.25">
      <c r="A16" s="212" t="str">
        <f>'[1]Eff Conc.'!A16</f>
        <v>Q4 2012</v>
      </c>
      <c r="B16" s="213">
        <f>'[1]Eff Conc.'!B16</f>
        <v>41242</v>
      </c>
      <c r="C16" s="379">
        <v>7.0000000000000007E-2</v>
      </c>
      <c r="D16" s="372">
        <v>0.1</v>
      </c>
      <c r="E16" s="337">
        <v>7.0000000000000007E-2</v>
      </c>
      <c r="F16" s="372">
        <v>0.1</v>
      </c>
      <c r="G16" s="337">
        <v>0.1</v>
      </c>
      <c r="H16" s="372">
        <v>0.2</v>
      </c>
      <c r="I16" s="380">
        <v>2E-3</v>
      </c>
      <c r="J16" s="373">
        <v>0.03</v>
      </c>
      <c r="K16" s="379">
        <v>0.04</v>
      </c>
      <c r="L16" s="372">
        <v>0.1</v>
      </c>
      <c r="M16" s="144"/>
      <c r="N16" s="146"/>
      <c r="O16" s="380">
        <v>7.0000000000000001E-3</v>
      </c>
      <c r="P16" s="373">
        <v>0.01</v>
      </c>
      <c r="Q16" s="380">
        <v>7.0000000000000001E-3</v>
      </c>
      <c r="R16" s="372">
        <v>0.01</v>
      </c>
      <c r="S16" s="384">
        <v>0.06</v>
      </c>
      <c r="T16" s="372">
        <v>0.1</v>
      </c>
      <c r="U16" s="142"/>
      <c r="V16" s="372">
        <v>2.5</v>
      </c>
      <c r="W16" s="134"/>
    </row>
    <row r="17" spans="1:23" s="46" customFormat="1" x14ac:dyDescent="0.25">
      <c r="A17" s="212" t="str">
        <f>'[1]Eff Conc.'!A17</f>
        <v>Q4 2012</v>
      </c>
      <c r="B17" s="213">
        <f>'[1]Eff Conc.'!B17</f>
        <v>41254</v>
      </c>
      <c r="C17" s="370"/>
      <c r="D17" s="362">
        <v>0.1</v>
      </c>
      <c r="E17" s="370"/>
      <c r="F17" s="362">
        <v>0.1</v>
      </c>
      <c r="G17" s="370"/>
      <c r="H17" s="362">
        <v>0.2</v>
      </c>
      <c r="I17" s="374"/>
      <c r="J17" s="359">
        <v>0.03</v>
      </c>
      <c r="K17" s="370"/>
      <c r="L17" s="362">
        <v>0.1</v>
      </c>
      <c r="M17" s="144"/>
      <c r="N17" s="146"/>
      <c r="O17" s="360"/>
      <c r="P17" s="359">
        <v>0.01</v>
      </c>
      <c r="Q17" s="370"/>
      <c r="R17" s="359">
        <v>0.01</v>
      </c>
      <c r="S17" s="358"/>
      <c r="T17" s="388">
        <v>1</v>
      </c>
      <c r="U17" s="142"/>
      <c r="V17" s="362">
        <v>2.5</v>
      </c>
      <c r="W17" s="134"/>
    </row>
    <row r="18" spans="1:23" s="46" customFormat="1" x14ac:dyDescent="0.25">
      <c r="A18" s="212" t="str">
        <f>'[1]Eff Conc.'!A18</f>
        <v>Q4 2012</v>
      </c>
      <c r="B18" s="213">
        <f>'[1]Eff Conc.'!B18</f>
        <v>41271</v>
      </c>
      <c r="C18" s="375"/>
      <c r="D18" s="376">
        <v>0.1</v>
      </c>
      <c r="E18" s="375"/>
      <c r="F18" s="376">
        <v>0.1</v>
      </c>
      <c r="G18" s="375"/>
      <c r="H18" s="376">
        <v>0.2</v>
      </c>
      <c r="I18" s="377"/>
      <c r="J18" s="378">
        <v>0.03</v>
      </c>
      <c r="K18" s="375"/>
      <c r="L18" s="376">
        <v>0.1</v>
      </c>
      <c r="M18" s="144"/>
      <c r="N18" s="146"/>
      <c r="O18" s="377"/>
      <c r="P18" s="378">
        <v>0.01</v>
      </c>
      <c r="Q18" s="377"/>
      <c r="R18" s="378">
        <v>0.01</v>
      </c>
      <c r="S18" s="386"/>
      <c r="T18" s="376">
        <v>0.1</v>
      </c>
      <c r="U18" s="142"/>
      <c r="V18" s="376">
        <v>2.5</v>
      </c>
      <c r="W18" s="134"/>
    </row>
    <row r="19" spans="1:23" s="123" customFormat="1" x14ac:dyDescent="0.25">
      <c r="A19" s="212" t="str">
        <f>'[1]Eff Conc.'!A19</f>
        <v>Q1 2013</v>
      </c>
      <c r="B19" s="213">
        <f>'[1]Eff Conc.'!B19</f>
        <v>41284</v>
      </c>
      <c r="C19" s="142">
        <v>7.0000000000000007E-2</v>
      </c>
      <c r="D19" s="143">
        <v>0.1</v>
      </c>
      <c r="E19" s="142">
        <v>7.0000000000000007E-2</v>
      </c>
      <c r="F19" s="143">
        <v>0.1</v>
      </c>
      <c r="G19" s="142">
        <v>0.1</v>
      </c>
      <c r="H19" s="143">
        <v>0.2</v>
      </c>
      <c r="I19" s="144">
        <v>2E-3</v>
      </c>
      <c r="J19" s="145">
        <v>0.03</v>
      </c>
      <c r="K19" s="142">
        <v>0.04</v>
      </c>
      <c r="L19" s="143">
        <v>0.1</v>
      </c>
      <c r="M19" s="144"/>
      <c r="N19" s="146"/>
      <c r="O19" s="142">
        <v>1.4999999999999999E-2</v>
      </c>
      <c r="P19" s="143">
        <v>0.1</v>
      </c>
      <c r="Q19" s="144">
        <v>1.4999999999999999E-2</v>
      </c>
      <c r="R19" s="229">
        <v>0.1</v>
      </c>
      <c r="S19" s="231">
        <v>0.06</v>
      </c>
      <c r="T19" s="143">
        <v>0.1</v>
      </c>
      <c r="U19" s="142"/>
      <c r="V19" s="376">
        <v>2.5</v>
      </c>
      <c r="W19" s="134"/>
    </row>
    <row r="20" spans="1:23" s="123" customFormat="1" x14ac:dyDescent="0.25">
      <c r="A20" s="212" t="str">
        <f>'[1]Eff Conc.'!A20</f>
        <v>Q1 2013</v>
      </c>
      <c r="B20" s="213">
        <f>'[1]Eff Conc.'!B20</f>
        <v>41304</v>
      </c>
      <c r="C20" s="142">
        <v>7.0000000000000007E-2</v>
      </c>
      <c r="D20" s="143">
        <v>0.1</v>
      </c>
      <c r="E20" s="142">
        <v>7.0000000000000007E-2</v>
      </c>
      <c r="F20" s="143">
        <v>0.1</v>
      </c>
      <c r="G20" s="142">
        <v>0.02</v>
      </c>
      <c r="H20" s="143">
        <v>0.1</v>
      </c>
      <c r="I20" s="144">
        <v>2E-3</v>
      </c>
      <c r="J20" s="145">
        <v>0.03</v>
      </c>
      <c r="K20" s="142">
        <v>0.04</v>
      </c>
      <c r="L20" s="143">
        <v>0.1</v>
      </c>
      <c r="M20" s="144"/>
      <c r="N20" s="146"/>
      <c r="O20" s="142">
        <v>7.0000000000000001E-3</v>
      </c>
      <c r="P20" s="143">
        <v>0.1</v>
      </c>
      <c r="Q20" s="144">
        <v>7.0000000000000001E-3</v>
      </c>
      <c r="R20" s="229">
        <v>0.01</v>
      </c>
      <c r="S20" s="231">
        <v>0.06</v>
      </c>
      <c r="T20" s="143">
        <v>0.1</v>
      </c>
      <c r="U20" s="142"/>
      <c r="V20" s="376">
        <v>2.5</v>
      </c>
      <c r="W20" s="134"/>
    </row>
    <row r="21" spans="1:23" s="123" customFormat="1" x14ac:dyDescent="0.25">
      <c r="A21" s="212" t="str">
        <f>'[1]Eff Conc.'!A21</f>
        <v>Q1 2013</v>
      </c>
      <c r="B21" s="213">
        <f>'[1]Eff Conc.'!B21</f>
        <v>41319</v>
      </c>
      <c r="C21" s="142">
        <v>7.0000000000000007E-2</v>
      </c>
      <c r="D21" s="143">
        <v>0.1</v>
      </c>
      <c r="E21" s="142">
        <v>7.0000000000000007E-2</v>
      </c>
      <c r="F21" s="143">
        <v>0.1</v>
      </c>
      <c r="G21" s="142"/>
      <c r="H21" s="143"/>
      <c r="I21" s="144">
        <v>2E-3</v>
      </c>
      <c r="J21" s="145">
        <v>0.03</v>
      </c>
      <c r="K21" s="142">
        <v>0.04</v>
      </c>
      <c r="L21" s="143">
        <v>0.1</v>
      </c>
      <c r="M21" s="144"/>
      <c r="N21" s="146"/>
      <c r="O21" s="142">
        <v>7.4999999999999997E-2</v>
      </c>
      <c r="P21" s="143">
        <v>0.1</v>
      </c>
      <c r="Q21" s="144">
        <v>7.4999999999999997E-2</v>
      </c>
      <c r="R21" s="229">
        <v>0.1</v>
      </c>
      <c r="S21" s="231">
        <v>0.06</v>
      </c>
      <c r="T21" s="143">
        <v>0.1</v>
      </c>
      <c r="U21" s="142"/>
      <c r="V21" s="376">
        <v>2.5</v>
      </c>
      <c r="W21" s="134"/>
    </row>
    <row r="22" spans="1:23" s="123" customFormat="1" x14ac:dyDescent="0.25">
      <c r="A22" s="212" t="str">
        <f>'[1]Eff Conc.'!A22</f>
        <v>Q1 2013</v>
      </c>
      <c r="B22" s="213">
        <f>'[1]Eff Conc.'!B22</f>
        <v>41325</v>
      </c>
      <c r="C22" s="142">
        <v>7.0000000000000007E-2</v>
      </c>
      <c r="D22" s="143">
        <v>0.1</v>
      </c>
      <c r="E22" s="142">
        <v>7.0000000000000007E-2</v>
      </c>
      <c r="F22" s="143">
        <v>0.1</v>
      </c>
      <c r="G22" s="142">
        <v>0.2</v>
      </c>
      <c r="H22" s="143">
        <v>0.1</v>
      </c>
      <c r="I22" s="144">
        <v>2E-3</v>
      </c>
      <c r="J22" s="145">
        <v>0.03</v>
      </c>
      <c r="K22" s="142">
        <v>0.04</v>
      </c>
      <c r="L22" s="143">
        <v>0.1</v>
      </c>
      <c r="M22" s="144"/>
      <c r="N22" s="146"/>
      <c r="O22" s="142">
        <v>7.4999999999999997E-2</v>
      </c>
      <c r="P22" s="143">
        <v>0.1</v>
      </c>
      <c r="Q22" s="144">
        <v>7.4999999999999997E-2</v>
      </c>
      <c r="R22" s="229">
        <v>0.1</v>
      </c>
      <c r="S22" s="231">
        <v>0.06</v>
      </c>
      <c r="T22" s="143">
        <v>0.1</v>
      </c>
      <c r="U22" s="142"/>
      <c r="V22" s="376">
        <v>2.5</v>
      </c>
      <c r="W22" s="134"/>
    </row>
    <row r="23" spans="1:23" s="123" customFormat="1" x14ac:dyDescent="0.25">
      <c r="A23" s="212" t="str">
        <f>'[1]Eff Conc.'!A23</f>
        <v>Q1 2013</v>
      </c>
      <c r="B23" s="213">
        <f>'[1]Eff Conc.'!B23</f>
        <v>41331</v>
      </c>
      <c r="C23" s="142">
        <v>7.0000000000000007E-2</v>
      </c>
      <c r="D23" s="143">
        <v>0.1</v>
      </c>
      <c r="E23" s="142">
        <v>7.0000000000000007E-2</v>
      </c>
      <c r="F23" s="143">
        <v>0.1</v>
      </c>
      <c r="G23" s="142">
        <v>0.04</v>
      </c>
      <c r="H23" s="143">
        <v>0.08</v>
      </c>
      <c r="I23" s="144"/>
      <c r="J23" s="145"/>
      <c r="K23" s="142">
        <v>0.04</v>
      </c>
      <c r="L23" s="143">
        <v>0.1</v>
      </c>
      <c r="M23" s="144"/>
      <c r="N23" s="146"/>
      <c r="O23" s="142">
        <v>7.0000000000000001E-3</v>
      </c>
      <c r="P23" s="143">
        <v>0.01</v>
      </c>
      <c r="Q23" s="144">
        <v>7.0000000000000001E-3</v>
      </c>
      <c r="R23" s="229">
        <v>0.01</v>
      </c>
      <c r="S23" s="231">
        <v>0.06</v>
      </c>
      <c r="T23" s="143">
        <v>0.1</v>
      </c>
      <c r="U23" s="142"/>
      <c r="V23" s="376">
        <v>2.5</v>
      </c>
      <c r="W23" s="134"/>
    </row>
    <row r="24" spans="1:23" s="123" customFormat="1" x14ac:dyDescent="0.25">
      <c r="A24" s="212" t="str">
        <f>'[1]Eff Conc.'!A24</f>
        <v>Q1 2013</v>
      </c>
      <c r="B24" s="213">
        <f>'[1]Eff Conc.'!B24</f>
        <v>41347</v>
      </c>
      <c r="C24" s="142">
        <v>7.0000000000000007E-2</v>
      </c>
      <c r="D24" s="143">
        <v>0.1</v>
      </c>
      <c r="E24" s="142">
        <v>7.0000000000000007E-2</v>
      </c>
      <c r="F24" s="143">
        <v>0.1</v>
      </c>
      <c r="G24" s="142">
        <v>0.2</v>
      </c>
      <c r="H24" s="143">
        <v>0.1</v>
      </c>
      <c r="I24" s="144">
        <v>2E-3</v>
      </c>
      <c r="J24" s="145">
        <v>0.03</v>
      </c>
      <c r="K24" s="142">
        <v>0.04</v>
      </c>
      <c r="L24" s="143">
        <v>0.1</v>
      </c>
      <c r="M24" s="144"/>
      <c r="N24" s="146"/>
      <c r="O24" s="142">
        <v>7.0000000000000001E-3</v>
      </c>
      <c r="P24" s="143">
        <v>0.01</v>
      </c>
      <c r="Q24" s="144">
        <v>7.0000000000000001E-3</v>
      </c>
      <c r="R24" s="229">
        <v>0.01</v>
      </c>
      <c r="S24" s="231">
        <v>0.06</v>
      </c>
      <c r="T24" s="143">
        <v>0.1</v>
      </c>
      <c r="U24" s="142"/>
      <c r="V24" s="376">
        <v>2.5</v>
      </c>
      <c r="W24" s="134"/>
    </row>
    <row r="25" spans="1:23" s="123" customFormat="1" x14ac:dyDescent="0.25">
      <c r="A25" s="212" t="str">
        <f>'[1]Eff Conc.'!A25</f>
        <v>Q1 2013</v>
      </c>
      <c r="B25" s="213">
        <f>'[1]Eff Conc.'!B25</f>
        <v>41354</v>
      </c>
      <c r="C25" s="142">
        <v>7.0000000000000007E-2</v>
      </c>
      <c r="D25" s="143">
        <v>0.1</v>
      </c>
      <c r="E25" s="142">
        <v>7.0000000000000007E-2</v>
      </c>
      <c r="F25" s="143">
        <v>0.1</v>
      </c>
      <c r="G25" s="142">
        <v>0.02</v>
      </c>
      <c r="H25" s="143">
        <v>0.1</v>
      </c>
      <c r="I25" s="144">
        <v>2E-3</v>
      </c>
      <c r="J25" s="145">
        <v>0.03</v>
      </c>
      <c r="K25" s="142">
        <v>0.04</v>
      </c>
      <c r="L25" s="143">
        <v>0.1</v>
      </c>
      <c r="M25" s="144"/>
      <c r="N25" s="146"/>
      <c r="O25" s="142">
        <v>7.4999999999999997E-2</v>
      </c>
      <c r="P25" s="143">
        <v>0.1</v>
      </c>
      <c r="Q25" s="144">
        <v>7.4999999999999997E-2</v>
      </c>
      <c r="R25" s="229">
        <v>0.1</v>
      </c>
      <c r="S25" s="231">
        <v>0.06</v>
      </c>
      <c r="T25" s="143">
        <v>0.1</v>
      </c>
      <c r="U25" s="142"/>
      <c r="V25" s="376">
        <v>2.5</v>
      </c>
      <c r="W25" s="134"/>
    </row>
    <row r="26" spans="1:23" s="123" customFormat="1" x14ac:dyDescent="0.25">
      <c r="A26" s="212" t="str">
        <f>'[1]Eff Conc.'!A26</f>
        <v>Q1 2013</v>
      </c>
      <c r="B26" s="213">
        <f>'[1]Eff Conc.'!B26</f>
        <v>41361</v>
      </c>
      <c r="C26" s="142">
        <v>7.0000000000000007E-2</v>
      </c>
      <c r="D26" s="143">
        <v>0.1</v>
      </c>
      <c r="E26" s="142">
        <v>7.0000000000000007E-2</v>
      </c>
      <c r="F26" s="143">
        <v>0.1</v>
      </c>
      <c r="G26" s="142">
        <v>0.02</v>
      </c>
      <c r="H26" s="143">
        <v>0.05</v>
      </c>
      <c r="I26" s="144">
        <v>2E-3</v>
      </c>
      <c r="J26" s="145">
        <v>0.03</v>
      </c>
      <c r="K26" s="142">
        <v>0.04</v>
      </c>
      <c r="L26" s="143">
        <v>0.1</v>
      </c>
      <c r="M26" s="144"/>
      <c r="N26" s="146"/>
      <c r="O26" s="142">
        <v>7.0000000000000001E-3</v>
      </c>
      <c r="P26" s="143">
        <v>0.01</v>
      </c>
      <c r="Q26" s="144">
        <v>7.0000000000000001E-3</v>
      </c>
      <c r="R26" s="229">
        <v>0.01</v>
      </c>
      <c r="S26" s="231">
        <v>0.06</v>
      </c>
      <c r="T26" s="143">
        <v>0.1</v>
      </c>
      <c r="U26" s="142"/>
      <c r="V26" s="376">
        <v>2.5</v>
      </c>
      <c r="W26" s="134"/>
    </row>
    <row r="27" spans="1:23" s="123" customFormat="1" x14ac:dyDescent="0.25">
      <c r="A27" s="212">
        <f>'Eff Conc.'!A27</f>
        <v>0</v>
      </c>
      <c r="B27" s="213">
        <f>'Eff Conc.'!B27</f>
        <v>0</v>
      </c>
      <c r="C27" s="142"/>
      <c r="D27" s="143"/>
      <c r="E27" s="144"/>
      <c r="F27" s="145"/>
      <c r="G27" s="142"/>
      <c r="H27" s="143"/>
      <c r="I27" s="144"/>
      <c r="J27" s="145"/>
      <c r="K27" s="142"/>
      <c r="L27" s="143"/>
      <c r="M27" s="144"/>
      <c r="N27" s="146"/>
      <c r="O27" s="142"/>
      <c r="P27" s="143"/>
      <c r="Q27" s="144"/>
      <c r="R27" s="229"/>
      <c r="S27" s="231"/>
      <c r="T27" s="143"/>
      <c r="U27" s="142"/>
      <c r="V27" s="143"/>
      <c r="W27" s="134"/>
    </row>
    <row r="28" spans="1:23" s="123" customFormat="1" x14ac:dyDescent="0.25">
      <c r="A28" s="212">
        <f>'Eff Conc.'!A28</f>
        <v>0</v>
      </c>
      <c r="B28" s="213">
        <f>'Eff Conc.'!B28</f>
        <v>0</v>
      </c>
      <c r="C28" s="142"/>
      <c r="D28" s="143"/>
      <c r="E28" s="144"/>
      <c r="F28" s="145"/>
      <c r="G28" s="142"/>
      <c r="H28" s="143"/>
      <c r="I28" s="144"/>
      <c r="J28" s="145"/>
      <c r="K28" s="142"/>
      <c r="L28" s="143"/>
      <c r="M28" s="144"/>
      <c r="N28" s="146"/>
      <c r="O28" s="142"/>
      <c r="P28" s="143"/>
      <c r="Q28" s="144"/>
      <c r="R28" s="229"/>
      <c r="S28" s="231"/>
      <c r="T28" s="143"/>
      <c r="U28" s="142"/>
      <c r="V28" s="143"/>
      <c r="W28" s="134"/>
    </row>
    <row r="29" spans="1:23" s="123" customFormat="1" x14ac:dyDescent="0.25">
      <c r="A29" s="212">
        <f>'Eff Conc.'!A29</f>
        <v>0</v>
      </c>
      <c r="B29" s="213">
        <f>'Eff Conc.'!B29</f>
        <v>0</v>
      </c>
      <c r="C29" s="142"/>
      <c r="D29" s="143"/>
      <c r="E29" s="144"/>
      <c r="F29" s="145"/>
      <c r="G29" s="142"/>
      <c r="H29" s="143"/>
      <c r="I29" s="144"/>
      <c r="J29" s="145"/>
      <c r="K29" s="142"/>
      <c r="L29" s="143"/>
      <c r="M29" s="144"/>
      <c r="N29" s="146"/>
      <c r="O29" s="142"/>
      <c r="P29" s="143"/>
      <c r="Q29" s="144"/>
      <c r="R29" s="229"/>
      <c r="S29" s="231"/>
      <c r="T29" s="143"/>
      <c r="U29" s="142"/>
      <c r="V29" s="143"/>
      <c r="W29" s="134"/>
    </row>
    <row r="30" spans="1:23" s="123" customFormat="1" x14ac:dyDescent="0.25">
      <c r="A30" s="212">
        <f>'Eff Conc.'!A30</f>
        <v>0</v>
      </c>
      <c r="B30" s="213">
        <f>'Eff Conc.'!B30</f>
        <v>0</v>
      </c>
      <c r="C30" s="142"/>
      <c r="D30" s="143"/>
      <c r="E30" s="144"/>
      <c r="F30" s="145"/>
      <c r="G30" s="142"/>
      <c r="H30" s="143"/>
      <c r="I30" s="144"/>
      <c r="J30" s="145"/>
      <c r="K30" s="142"/>
      <c r="L30" s="143"/>
      <c r="M30" s="144"/>
      <c r="N30" s="146"/>
      <c r="O30" s="142"/>
      <c r="P30" s="143"/>
      <c r="Q30" s="144"/>
      <c r="R30" s="229"/>
      <c r="S30" s="231"/>
      <c r="T30" s="143"/>
      <c r="U30" s="142"/>
      <c r="V30" s="143"/>
      <c r="W30" s="134"/>
    </row>
    <row r="31" spans="1:23" s="123" customFormat="1" x14ac:dyDescent="0.25">
      <c r="A31" s="212">
        <f>'Eff Conc.'!A31</f>
        <v>0</v>
      </c>
      <c r="B31" s="213">
        <f>'Eff Conc.'!B31</f>
        <v>0</v>
      </c>
      <c r="C31" s="142"/>
      <c r="D31" s="143"/>
      <c r="E31" s="144"/>
      <c r="F31" s="145"/>
      <c r="G31" s="142"/>
      <c r="H31" s="143"/>
      <c r="I31" s="144"/>
      <c r="J31" s="145"/>
      <c r="K31" s="142"/>
      <c r="L31" s="143"/>
      <c r="M31" s="144"/>
      <c r="N31" s="146"/>
      <c r="O31" s="142"/>
      <c r="P31" s="143"/>
      <c r="Q31" s="144"/>
      <c r="R31" s="229"/>
      <c r="S31" s="231"/>
      <c r="T31" s="143"/>
      <c r="U31" s="142"/>
      <c r="V31" s="143"/>
      <c r="W31" s="134"/>
    </row>
    <row r="32" spans="1:23" s="123" customFormat="1" x14ac:dyDescent="0.25">
      <c r="A32" s="212">
        <f>'Eff Conc.'!A32</f>
        <v>0</v>
      </c>
      <c r="B32" s="213">
        <f>'Eff Conc.'!B32</f>
        <v>0</v>
      </c>
      <c r="C32" s="142"/>
      <c r="D32" s="143"/>
      <c r="E32" s="144"/>
      <c r="F32" s="145"/>
      <c r="G32" s="142"/>
      <c r="H32" s="143"/>
      <c r="I32" s="144"/>
      <c r="J32" s="145"/>
      <c r="K32" s="142"/>
      <c r="L32" s="143"/>
      <c r="M32" s="144"/>
      <c r="N32" s="146"/>
      <c r="O32" s="142"/>
      <c r="P32" s="143"/>
      <c r="Q32" s="144"/>
      <c r="R32" s="229"/>
      <c r="S32" s="231"/>
      <c r="T32" s="143"/>
      <c r="U32" s="142"/>
      <c r="V32" s="143"/>
      <c r="W32" s="134"/>
    </row>
    <row r="33" spans="1:23" s="123" customFormat="1" x14ac:dyDescent="0.25">
      <c r="A33" s="212">
        <f>'Eff Conc.'!A33</f>
        <v>0</v>
      </c>
      <c r="B33" s="213">
        <f>'Eff Conc.'!B33</f>
        <v>0</v>
      </c>
      <c r="C33" s="142"/>
      <c r="D33" s="143"/>
      <c r="E33" s="144"/>
      <c r="F33" s="145"/>
      <c r="G33" s="142"/>
      <c r="H33" s="143"/>
      <c r="I33" s="144"/>
      <c r="J33" s="145"/>
      <c r="K33" s="142"/>
      <c r="L33" s="143"/>
      <c r="M33" s="144"/>
      <c r="N33" s="146"/>
      <c r="O33" s="142"/>
      <c r="P33" s="143"/>
      <c r="Q33" s="144"/>
      <c r="R33" s="229"/>
      <c r="S33" s="231"/>
      <c r="T33" s="143"/>
      <c r="U33" s="142"/>
      <c r="V33" s="143"/>
      <c r="W33" s="134"/>
    </row>
    <row r="34" spans="1:23" s="123" customFormat="1" x14ac:dyDescent="0.25">
      <c r="A34" s="212">
        <f>'Eff Conc.'!A34</f>
        <v>0</v>
      </c>
      <c r="B34" s="213">
        <f>'Eff Conc.'!B34</f>
        <v>0</v>
      </c>
      <c r="C34" s="142"/>
      <c r="D34" s="143"/>
      <c r="E34" s="144"/>
      <c r="F34" s="145"/>
      <c r="G34" s="142"/>
      <c r="H34" s="143"/>
      <c r="I34" s="144"/>
      <c r="J34" s="145"/>
      <c r="K34" s="142"/>
      <c r="L34" s="143"/>
      <c r="M34" s="144"/>
      <c r="N34" s="146"/>
      <c r="O34" s="142"/>
      <c r="P34" s="143"/>
      <c r="Q34" s="144"/>
      <c r="R34" s="229"/>
      <c r="S34" s="231"/>
      <c r="T34" s="143"/>
      <c r="U34" s="142"/>
      <c r="V34" s="143"/>
      <c r="W34" s="134"/>
    </row>
    <row r="35" spans="1:23" s="123" customFormat="1" x14ac:dyDescent="0.25">
      <c r="A35" s="212">
        <f>'Eff Conc.'!A35</f>
        <v>0</v>
      </c>
      <c r="B35" s="213">
        <f>'Eff Conc.'!B35</f>
        <v>0</v>
      </c>
      <c r="C35" s="142"/>
      <c r="D35" s="143"/>
      <c r="E35" s="144"/>
      <c r="F35" s="145"/>
      <c r="G35" s="142"/>
      <c r="H35" s="143"/>
      <c r="I35" s="144"/>
      <c r="J35" s="145"/>
      <c r="K35" s="142"/>
      <c r="L35" s="143"/>
      <c r="M35" s="144"/>
      <c r="N35" s="146"/>
      <c r="O35" s="142"/>
      <c r="P35" s="143"/>
      <c r="Q35" s="144"/>
      <c r="R35" s="229"/>
      <c r="S35" s="231"/>
      <c r="T35" s="143"/>
      <c r="U35" s="142"/>
      <c r="V35" s="143"/>
      <c r="W35" s="134"/>
    </row>
    <row r="36" spans="1:23" s="123" customFormat="1" x14ac:dyDescent="0.25">
      <c r="A36" s="212">
        <f>'Eff Conc.'!A36</f>
        <v>0</v>
      </c>
      <c r="B36" s="213">
        <f>'Eff Conc.'!B36</f>
        <v>0</v>
      </c>
      <c r="C36" s="142"/>
      <c r="D36" s="143"/>
      <c r="E36" s="144"/>
      <c r="F36" s="145"/>
      <c r="G36" s="142"/>
      <c r="H36" s="143"/>
      <c r="I36" s="144"/>
      <c r="J36" s="145"/>
      <c r="K36" s="142"/>
      <c r="L36" s="143"/>
      <c r="M36" s="144"/>
      <c r="N36" s="146"/>
      <c r="O36" s="142"/>
      <c r="P36" s="143"/>
      <c r="Q36" s="144"/>
      <c r="R36" s="229"/>
      <c r="S36" s="231"/>
      <c r="T36" s="143"/>
      <c r="U36" s="142"/>
      <c r="V36" s="143"/>
      <c r="W36" s="134"/>
    </row>
    <row r="37" spans="1:23" s="123" customFormat="1" x14ac:dyDescent="0.25">
      <c r="A37" s="212">
        <f>'Eff Conc.'!A37</f>
        <v>0</v>
      </c>
      <c r="B37" s="213">
        <f>'Eff Conc.'!B37</f>
        <v>0</v>
      </c>
      <c r="C37" s="142"/>
      <c r="D37" s="143"/>
      <c r="E37" s="144"/>
      <c r="F37" s="145"/>
      <c r="G37" s="142"/>
      <c r="H37" s="143"/>
      <c r="I37" s="144"/>
      <c r="J37" s="145"/>
      <c r="K37" s="142"/>
      <c r="L37" s="143"/>
      <c r="M37" s="144"/>
      <c r="N37" s="146"/>
      <c r="O37" s="142"/>
      <c r="P37" s="143"/>
      <c r="Q37" s="144"/>
      <c r="R37" s="229"/>
      <c r="S37" s="231"/>
      <c r="T37" s="143"/>
      <c r="U37" s="142"/>
      <c r="V37" s="143"/>
      <c r="W37" s="134"/>
    </row>
    <row r="38" spans="1:23" s="123" customFormat="1" x14ac:dyDescent="0.25">
      <c r="A38" s="212">
        <f>'Eff Conc.'!A38</f>
        <v>0</v>
      </c>
      <c r="B38" s="213">
        <f>'Eff Conc.'!B38</f>
        <v>0</v>
      </c>
      <c r="C38" s="142"/>
      <c r="D38" s="143"/>
      <c r="E38" s="144"/>
      <c r="F38" s="145"/>
      <c r="G38" s="142"/>
      <c r="H38" s="143"/>
      <c r="I38" s="144"/>
      <c r="J38" s="145"/>
      <c r="K38" s="142"/>
      <c r="L38" s="143"/>
      <c r="M38" s="144"/>
      <c r="N38" s="146"/>
      <c r="O38" s="142"/>
      <c r="P38" s="143"/>
      <c r="Q38" s="144"/>
      <c r="R38" s="229"/>
      <c r="S38" s="231"/>
      <c r="T38" s="143"/>
      <c r="U38" s="142"/>
      <c r="V38" s="143"/>
      <c r="W38" s="134"/>
    </row>
    <row r="39" spans="1:23" s="123" customFormat="1" x14ac:dyDescent="0.25">
      <c r="A39" s="212">
        <f>'Eff Conc.'!A39</f>
        <v>0</v>
      </c>
      <c r="B39" s="213">
        <f>'Eff Conc.'!B39</f>
        <v>0</v>
      </c>
      <c r="C39" s="142"/>
      <c r="D39" s="143"/>
      <c r="E39" s="144"/>
      <c r="F39" s="145"/>
      <c r="G39" s="142"/>
      <c r="H39" s="143"/>
      <c r="I39" s="144"/>
      <c r="J39" s="145"/>
      <c r="K39" s="142"/>
      <c r="L39" s="143"/>
      <c r="M39" s="144"/>
      <c r="N39" s="146"/>
      <c r="O39" s="142"/>
      <c r="P39" s="143"/>
      <c r="Q39" s="144"/>
      <c r="R39" s="229"/>
      <c r="S39" s="231"/>
      <c r="T39" s="143"/>
      <c r="U39" s="142"/>
      <c r="V39" s="143"/>
      <c r="W39" s="134"/>
    </row>
    <row r="40" spans="1:23" s="123" customFormat="1" x14ac:dyDescent="0.25">
      <c r="A40" s="212">
        <f>'Eff Conc.'!A40</f>
        <v>0</v>
      </c>
      <c r="B40" s="213">
        <f>'Eff Conc.'!B40</f>
        <v>0</v>
      </c>
      <c r="C40" s="142"/>
      <c r="D40" s="143"/>
      <c r="E40" s="144"/>
      <c r="F40" s="145"/>
      <c r="G40" s="142"/>
      <c r="H40" s="143"/>
      <c r="I40" s="144"/>
      <c r="J40" s="145"/>
      <c r="K40" s="142"/>
      <c r="L40" s="143"/>
      <c r="M40" s="144"/>
      <c r="N40" s="146"/>
      <c r="O40" s="142"/>
      <c r="P40" s="143"/>
      <c r="Q40" s="144"/>
      <c r="R40" s="229"/>
      <c r="S40" s="231"/>
      <c r="T40" s="143"/>
      <c r="U40" s="142"/>
      <c r="V40" s="143"/>
      <c r="W40" s="134"/>
    </row>
    <row r="41" spans="1:23" s="123" customFormat="1" x14ac:dyDescent="0.25">
      <c r="A41" s="212">
        <f>'Eff Conc.'!A41</f>
        <v>0</v>
      </c>
      <c r="B41" s="213">
        <f>'Eff Conc.'!B41</f>
        <v>0</v>
      </c>
      <c r="C41" s="142"/>
      <c r="D41" s="143"/>
      <c r="E41" s="144"/>
      <c r="F41" s="145"/>
      <c r="G41" s="142"/>
      <c r="H41" s="143"/>
      <c r="I41" s="144"/>
      <c r="J41" s="145"/>
      <c r="K41" s="142"/>
      <c r="L41" s="143"/>
      <c r="M41" s="144"/>
      <c r="N41" s="146"/>
      <c r="O41" s="142"/>
      <c r="P41" s="143"/>
      <c r="Q41" s="144"/>
      <c r="R41" s="229"/>
      <c r="S41" s="231"/>
      <c r="T41" s="143"/>
      <c r="U41" s="142"/>
      <c r="V41" s="143"/>
      <c r="W41" s="134"/>
    </row>
    <row r="42" spans="1:23" s="123" customFormat="1" x14ac:dyDescent="0.25">
      <c r="A42" s="212">
        <f>'Eff Conc.'!A42</f>
        <v>0</v>
      </c>
      <c r="B42" s="213">
        <f>'Eff Conc.'!B42</f>
        <v>0</v>
      </c>
      <c r="C42" s="142"/>
      <c r="D42" s="143"/>
      <c r="E42" s="144"/>
      <c r="F42" s="145"/>
      <c r="G42" s="142"/>
      <c r="H42" s="143"/>
      <c r="I42" s="144"/>
      <c r="J42" s="145"/>
      <c r="K42" s="142"/>
      <c r="L42" s="143"/>
      <c r="M42" s="144"/>
      <c r="N42" s="146"/>
      <c r="O42" s="142"/>
      <c r="P42" s="143"/>
      <c r="Q42" s="144"/>
      <c r="R42" s="229"/>
      <c r="S42" s="231"/>
      <c r="T42" s="143"/>
      <c r="U42" s="142"/>
      <c r="V42" s="143"/>
      <c r="W42" s="134"/>
    </row>
    <row r="43" spans="1:23" s="123" customFormat="1" x14ac:dyDescent="0.25">
      <c r="A43" s="212">
        <f>'Eff Conc.'!A43</f>
        <v>0</v>
      </c>
      <c r="B43" s="213">
        <f>'Eff Conc.'!B43</f>
        <v>0</v>
      </c>
      <c r="C43" s="142"/>
      <c r="D43" s="143"/>
      <c r="E43" s="144"/>
      <c r="F43" s="145"/>
      <c r="G43" s="142"/>
      <c r="H43" s="143"/>
      <c r="I43" s="144"/>
      <c r="J43" s="145"/>
      <c r="K43" s="142"/>
      <c r="L43" s="143"/>
      <c r="M43" s="144"/>
      <c r="N43" s="146"/>
      <c r="O43" s="142"/>
      <c r="P43" s="143"/>
      <c r="Q43" s="144"/>
      <c r="R43" s="229"/>
      <c r="S43" s="231"/>
      <c r="T43" s="143"/>
      <c r="U43" s="142"/>
      <c r="V43" s="143"/>
      <c r="W43" s="134"/>
    </row>
    <row r="44" spans="1:23" s="123" customFormat="1" x14ac:dyDescent="0.25">
      <c r="A44" s="212">
        <f>'Eff Conc.'!A44</f>
        <v>0</v>
      </c>
      <c r="B44" s="213">
        <f>'Eff Conc.'!B44</f>
        <v>0</v>
      </c>
      <c r="C44" s="142"/>
      <c r="D44" s="143"/>
      <c r="E44" s="144"/>
      <c r="F44" s="145"/>
      <c r="G44" s="142"/>
      <c r="H44" s="143"/>
      <c r="I44" s="144"/>
      <c r="J44" s="145"/>
      <c r="K44" s="142"/>
      <c r="L44" s="143"/>
      <c r="M44" s="144"/>
      <c r="N44" s="146"/>
      <c r="O44" s="142"/>
      <c r="P44" s="143"/>
      <c r="Q44" s="144"/>
      <c r="R44" s="229"/>
      <c r="S44" s="231"/>
      <c r="T44" s="143"/>
      <c r="U44" s="142"/>
      <c r="V44" s="143"/>
      <c r="W44" s="134"/>
    </row>
    <row r="45" spans="1:23" s="46" customFormat="1" x14ac:dyDescent="0.25">
      <c r="A45" s="212">
        <f>'Eff Conc.'!A45</f>
        <v>0</v>
      </c>
      <c r="B45" s="213">
        <f>'Eff Conc.'!B45</f>
        <v>0</v>
      </c>
      <c r="C45" s="142"/>
      <c r="D45" s="143"/>
      <c r="E45" s="144"/>
      <c r="F45" s="145"/>
      <c r="G45" s="142"/>
      <c r="H45" s="143"/>
      <c r="I45" s="144"/>
      <c r="J45" s="145"/>
      <c r="K45" s="142"/>
      <c r="L45" s="143"/>
      <c r="M45" s="144"/>
      <c r="N45" s="146"/>
      <c r="O45" s="142"/>
      <c r="P45" s="143"/>
      <c r="Q45" s="144"/>
      <c r="R45" s="229"/>
      <c r="S45" s="231"/>
      <c r="T45" s="143"/>
      <c r="U45" s="142"/>
      <c r="V45" s="143"/>
      <c r="W45" s="134"/>
    </row>
    <row r="46" spans="1:23" s="46" customFormat="1" x14ac:dyDescent="0.25">
      <c r="A46" s="212">
        <f>'Eff Conc.'!A46</f>
        <v>0</v>
      </c>
      <c r="B46" s="213">
        <f>'Eff Conc.'!B46</f>
        <v>0</v>
      </c>
      <c r="C46" s="142"/>
      <c r="D46" s="143"/>
      <c r="E46" s="144"/>
      <c r="F46" s="145"/>
      <c r="G46" s="142"/>
      <c r="H46" s="143"/>
      <c r="I46" s="144"/>
      <c r="J46" s="145"/>
      <c r="K46" s="142"/>
      <c r="L46" s="143"/>
      <c r="M46" s="144"/>
      <c r="N46" s="146"/>
      <c r="O46" s="142"/>
      <c r="P46" s="143"/>
      <c r="Q46" s="144"/>
      <c r="R46" s="229"/>
      <c r="S46" s="231"/>
      <c r="T46" s="143"/>
      <c r="U46" s="142"/>
      <c r="V46" s="143"/>
      <c r="W46" s="134"/>
    </row>
    <row r="47" spans="1:23" s="46" customFormat="1" x14ac:dyDescent="0.25">
      <c r="A47" s="212">
        <f>'Eff Conc.'!A47</f>
        <v>0</v>
      </c>
      <c r="B47" s="213">
        <f>'Eff Conc.'!B47</f>
        <v>0</v>
      </c>
      <c r="C47" s="142"/>
      <c r="D47" s="143"/>
      <c r="E47" s="144"/>
      <c r="F47" s="145"/>
      <c r="G47" s="142"/>
      <c r="H47" s="143"/>
      <c r="I47" s="144"/>
      <c r="J47" s="145"/>
      <c r="K47" s="142"/>
      <c r="L47" s="143"/>
      <c r="M47" s="144"/>
      <c r="N47" s="146"/>
      <c r="O47" s="142"/>
      <c r="P47" s="143"/>
      <c r="Q47" s="144"/>
      <c r="R47" s="229"/>
      <c r="S47" s="231"/>
      <c r="T47" s="143"/>
      <c r="U47" s="142"/>
      <c r="V47" s="143"/>
      <c r="W47" s="134"/>
    </row>
    <row r="48" spans="1:23" s="46" customFormat="1" x14ac:dyDescent="0.25">
      <c r="A48" s="212">
        <f>'Eff Conc.'!A48</f>
        <v>0</v>
      </c>
      <c r="B48" s="213">
        <f>'Eff Conc.'!B48</f>
        <v>0</v>
      </c>
      <c r="C48" s="142"/>
      <c r="D48" s="143"/>
      <c r="E48" s="144"/>
      <c r="F48" s="145"/>
      <c r="G48" s="142"/>
      <c r="H48" s="143"/>
      <c r="I48" s="144"/>
      <c r="J48" s="145"/>
      <c r="K48" s="142"/>
      <c r="L48" s="143"/>
      <c r="M48" s="144"/>
      <c r="N48" s="146"/>
      <c r="O48" s="142"/>
      <c r="P48" s="143"/>
      <c r="Q48" s="144"/>
      <c r="R48" s="229"/>
      <c r="S48" s="231"/>
      <c r="T48" s="143"/>
      <c r="U48" s="142"/>
      <c r="V48" s="143"/>
      <c r="W48" s="134"/>
    </row>
    <row r="49" spans="1:23" s="46" customFormat="1" x14ac:dyDescent="0.25">
      <c r="A49" s="212">
        <f>'Eff Conc.'!A49</f>
        <v>0</v>
      </c>
      <c r="B49" s="213">
        <f>'Eff Conc.'!B49</f>
        <v>0</v>
      </c>
      <c r="C49" s="142"/>
      <c r="D49" s="143"/>
      <c r="E49" s="144"/>
      <c r="F49" s="145"/>
      <c r="G49" s="142"/>
      <c r="H49" s="143"/>
      <c r="I49" s="144"/>
      <c r="J49" s="145"/>
      <c r="K49" s="142"/>
      <c r="L49" s="143"/>
      <c r="M49" s="144"/>
      <c r="N49" s="146"/>
      <c r="O49" s="142"/>
      <c r="P49" s="143"/>
      <c r="Q49" s="144"/>
      <c r="R49" s="229"/>
      <c r="S49" s="231"/>
      <c r="T49" s="143"/>
      <c r="U49" s="142"/>
      <c r="V49" s="143"/>
      <c r="W49" s="134"/>
    </row>
    <row r="50" spans="1:23" s="46" customFormat="1" x14ac:dyDescent="0.25">
      <c r="A50" s="212">
        <f>'Eff Conc.'!A50</f>
        <v>0</v>
      </c>
      <c r="B50" s="213">
        <f>'Eff Conc.'!B50</f>
        <v>0</v>
      </c>
      <c r="C50" s="142"/>
      <c r="D50" s="143"/>
      <c r="E50" s="144"/>
      <c r="F50" s="145"/>
      <c r="G50" s="142"/>
      <c r="H50" s="143"/>
      <c r="I50" s="144"/>
      <c r="J50" s="145"/>
      <c r="K50" s="142"/>
      <c r="L50" s="143"/>
      <c r="M50" s="144"/>
      <c r="N50" s="146"/>
      <c r="O50" s="142"/>
      <c r="P50" s="143"/>
      <c r="Q50" s="144"/>
      <c r="R50" s="229"/>
      <c r="S50" s="231"/>
      <c r="T50" s="143"/>
      <c r="U50" s="142"/>
      <c r="V50" s="143"/>
      <c r="W50" s="134"/>
    </row>
    <row r="51" spans="1:23" s="46" customFormat="1" x14ac:dyDescent="0.25">
      <c r="A51" s="212">
        <f>'Eff Conc.'!A51</f>
        <v>0</v>
      </c>
      <c r="B51" s="213">
        <f>'Eff Conc.'!B51</f>
        <v>0</v>
      </c>
      <c r="C51" s="142"/>
      <c r="D51" s="143"/>
      <c r="E51" s="144"/>
      <c r="F51" s="145"/>
      <c r="G51" s="142"/>
      <c r="H51" s="143"/>
      <c r="I51" s="144"/>
      <c r="J51" s="145"/>
      <c r="K51" s="142"/>
      <c r="L51" s="143"/>
      <c r="M51" s="144"/>
      <c r="N51" s="146"/>
      <c r="O51" s="142"/>
      <c r="P51" s="143"/>
      <c r="Q51" s="144"/>
      <c r="R51" s="229"/>
      <c r="S51" s="231"/>
      <c r="T51" s="143"/>
      <c r="U51" s="142"/>
      <c r="V51" s="143"/>
      <c r="W51" s="134"/>
    </row>
    <row r="52" spans="1:23" s="46" customFormat="1" x14ac:dyDescent="0.25">
      <c r="A52" s="212">
        <f>'Eff Conc.'!A52</f>
        <v>0</v>
      </c>
      <c r="B52" s="213">
        <f>'Eff Conc.'!B52</f>
        <v>0</v>
      </c>
      <c r="C52" s="142"/>
      <c r="D52" s="143"/>
      <c r="E52" s="144"/>
      <c r="F52" s="145"/>
      <c r="G52" s="142"/>
      <c r="H52" s="143"/>
      <c r="I52" s="144"/>
      <c r="J52" s="145"/>
      <c r="K52" s="142"/>
      <c r="L52" s="143"/>
      <c r="M52" s="144"/>
      <c r="N52" s="146"/>
      <c r="O52" s="142"/>
      <c r="P52" s="143"/>
      <c r="Q52" s="144"/>
      <c r="R52" s="229"/>
      <c r="S52" s="231"/>
      <c r="T52" s="143"/>
      <c r="U52" s="142"/>
      <c r="V52" s="143"/>
      <c r="W52" s="134"/>
    </row>
    <row r="53" spans="1:23" s="46" customFormat="1" x14ac:dyDescent="0.25">
      <c r="A53" s="212">
        <f>'Eff Conc.'!A53</f>
        <v>0</v>
      </c>
      <c r="B53" s="213">
        <f>'Eff Conc.'!B53</f>
        <v>0</v>
      </c>
      <c r="C53" s="142"/>
      <c r="D53" s="143"/>
      <c r="E53" s="144"/>
      <c r="F53" s="145"/>
      <c r="G53" s="142"/>
      <c r="H53" s="143"/>
      <c r="I53" s="144"/>
      <c r="J53" s="145"/>
      <c r="K53" s="142"/>
      <c r="L53" s="143"/>
      <c r="M53" s="144"/>
      <c r="N53" s="146"/>
      <c r="O53" s="142"/>
      <c r="P53" s="143"/>
      <c r="Q53" s="144"/>
      <c r="R53" s="229"/>
      <c r="S53" s="231"/>
      <c r="T53" s="143"/>
      <c r="U53" s="142"/>
      <c r="V53" s="143"/>
      <c r="W53" s="134"/>
    </row>
    <row r="54" spans="1:23" s="46" customFormat="1" x14ac:dyDescent="0.25">
      <c r="A54" s="212">
        <f>'Eff Conc.'!A54</f>
        <v>0</v>
      </c>
      <c r="B54" s="213">
        <f>'Eff Conc.'!B54</f>
        <v>0</v>
      </c>
      <c r="C54" s="142"/>
      <c r="D54" s="143"/>
      <c r="E54" s="144"/>
      <c r="F54" s="145"/>
      <c r="G54" s="142"/>
      <c r="H54" s="143"/>
      <c r="I54" s="144"/>
      <c r="J54" s="145"/>
      <c r="K54" s="142"/>
      <c r="L54" s="143"/>
      <c r="M54" s="144"/>
      <c r="N54" s="146"/>
      <c r="O54" s="142"/>
      <c r="P54" s="143"/>
      <c r="Q54" s="144"/>
      <c r="R54" s="229"/>
      <c r="S54" s="231"/>
      <c r="T54" s="143"/>
      <c r="U54" s="142"/>
      <c r="V54" s="143"/>
      <c r="W54" s="134"/>
    </row>
    <row r="55" spans="1:23" s="46" customFormat="1" x14ac:dyDescent="0.25">
      <c r="A55" s="212">
        <f>'Eff Conc.'!A55</f>
        <v>0</v>
      </c>
      <c r="B55" s="213">
        <f>'Eff Conc.'!B55</f>
        <v>0</v>
      </c>
      <c r="C55" s="142"/>
      <c r="D55" s="143"/>
      <c r="E55" s="144"/>
      <c r="F55" s="145"/>
      <c r="G55" s="142"/>
      <c r="H55" s="143"/>
      <c r="I55" s="144"/>
      <c r="J55" s="145"/>
      <c r="K55" s="142"/>
      <c r="L55" s="143"/>
      <c r="M55" s="144"/>
      <c r="N55" s="146"/>
      <c r="O55" s="142"/>
      <c r="P55" s="143"/>
      <c r="Q55" s="144"/>
      <c r="R55" s="229"/>
      <c r="S55" s="231"/>
      <c r="T55" s="143"/>
      <c r="U55" s="142"/>
      <c r="V55" s="143"/>
      <c r="W55" s="134"/>
    </row>
    <row r="56" spans="1:23" s="46" customFormat="1" x14ac:dyDescent="0.25">
      <c r="A56" s="212">
        <f>'Eff Conc.'!A56</f>
        <v>0</v>
      </c>
      <c r="B56" s="213">
        <f>'Eff Conc.'!B56</f>
        <v>0</v>
      </c>
      <c r="C56" s="142"/>
      <c r="D56" s="143"/>
      <c r="E56" s="144"/>
      <c r="F56" s="145"/>
      <c r="G56" s="142"/>
      <c r="H56" s="143"/>
      <c r="I56" s="144"/>
      <c r="J56" s="145"/>
      <c r="K56" s="142"/>
      <c r="L56" s="143"/>
      <c r="M56" s="144"/>
      <c r="N56" s="146"/>
      <c r="O56" s="142"/>
      <c r="P56" s="143"/>
      <c r="Q56" s="144"/>
      <c r="R56" s="229"/>
      <c r="S56" s="231"/>
      <c r="T56" s="143"/>
      <c r="U56" s="142"/>
      <c r="V56" s="143"/>
      <c r="W56" s="134"/>
    </row>
    <row r="57" spans="1:23" s="46" customFormat="1" x14ac:dyDescent="0.25">
      <c r="A57" s="212">
        <f>'Eff Conc.'!A57</f>
        <v>0</v>
      </c>
      <c r="B57" s="213">
        <f>'Eff Conc.'!B57</f>
        <v>0</v>
      </c>
      <c r="C57" s="142"/>
      <c r="D57" s="143"/>
      <c r="E57" s="144"/>
      <c r="F57" s="145"/>
      <c r="G57" s="142"/>
      <c r="H57" s="143"/>
      <c r="I57" s="144"/>
      <c r="J57" s="145"/>
      <c r="K57" s="142"/>
      <c r="L57" s="143"/>
      <c r="M57" s="144"/>
      <c r="N57" s="146"/>
      <c r="O57" s="142"/>
      <c r="P57" s="143"/>
      <c r="Q57" s="144"/>
      <c r="R57" s="229"/>
      <c r="S57" s="231"/>
      <c r="T57" s="143"/>
      <c r="U57" s="142"/>
      <c r="V57" s="143"/>
      <c r="W57" s="134"/>
    </row>
    <row r="58" spans="1:23" s="46" customFormat="1" x14ac:dyDescent="0.25">
      <c r="A58" s="212">
        <f>'Eff Conc.'!A58</f>
        <v>0</v>
      </c>
      <c r="B58" s="213">
        <f>'Eff Conc.'!B58</f>
        <v>0</v>
      </c>
      <c r="C58" s="142"/>
      <c r="D58" s="143"/>
      <c r="E58" s="144"/>
      <c r="F58" s="145"/>
      <c r="G58" s="142"/>
      <c r="H58" s="143"/>
      <c r="I58" s="144"/>
      <c r="J58" s="145"/>
      <c r="K58" s="142"/>
      <c r="L58" s="143"/>
      <c r="M58" s="144"/>
      <c r="N58" s="146"/>
      <c r="O58" s="142"/>
      <c r="P58" s="143"/>
      <c r="Q58" s="144"/>
      <c r="R58" s="229"/>
      <c r="S58" s="231"/>
      <c r="T58" s="143"/>
      <c r="U58" s="142"/>
      <c r="V58" s="143"/>
      <c r="W58" s="134"/>
    </row>
    <row r="59" spans="1:23" s="46" customFormat="1" x14ac:dyDescent="0.25">
      <c r="A59" s="212">
        <f>'Eff Conc.'!A59</f>
        <v>0</v>
      </c>
      <c r="B59" s="213">
        <f>'Eff Conc.'!B59</f>
        <v>0</v>
      </c>
      <c r="C59" s="142"/>
      <c r="D59" s="143"/>
      <c r="E59" s="144"/>
      <c r="F59" s="145"/>
      <c r="G59" s="142"/>
      <c r="H59" s="143"/>
      <c r="I59" s="144"/>
      <c r="J59" s="145"/>
      <c r="K59" s="142"/>
      <c r="L59" s="143"/>
      <c r="M59" s="144"/>
      <c r="N59" s="146"/>
      <c r="O59" s="142"/>
      <c r="P59" s="143"/>
      <c r="Q59" s="144"/>
      <c r="R59" s="229"/>
      <c r="S59" s="231"/>
      <c r="T59" s="143"/>
      <c r="U59" s="142"/>
      <c r="V59" s="143"/>
      <c r="W59" s="134"/>
    </row>
    <row r="60" spans="1:23" s="46" customFormat="1" x14ac:dyDescent="0.25">
      <c r="A60" s="212">
        <f>'Eff Conc.'!A60</f>
        <v>0</v>
      </c>
      <c r="B60" s="213">
        <f>'Eff Conc.'!B60</f>
        <v>0</v>
      </c>
      <c r="C60" s="142"/>
      <c r="D60" s="143"/>
      <c r="E60" s="144"/>
      <c r="F60" s="145"/>
      <c r="G60" s="142"/>
      <c r="H60" s="143"/>
      <c r="I60" s="144"/>
      <c r="J60" s="145"/>
      <c r="K60" s="142"/>
      <c r="L60" s="143"/>
      <c r="M60" s="144"/>
      <c r="N60" s="146"/>
      <c r="O60" s="142"/>
      <c r="P60" s="143"/>
      <c r="Q60" s="144"/>
      <c r="R60" s="229"/>
      <c r="S60" s="231"/>
      <c r="T60" s="143"/>
      <c r="U60" s="142"/>
      <c r="V60" s="143"/>
      <c r="W60" s="134"/>
    </row>
    <row r="61" spans="1:23" s="46" customFormat="1" x14ac:dyDescent="0.25">
      <c r="A61" s="212">
        <f>'Eff Conc.'!A61</f>
        <v>0</v>
      </c>
      <c r="B61" s="213">
        <f>'Eff Conc.'!B61</f>
        <v>0</v>
      </c>
      <c r="C61" s="142"/>
      <c r="D61" s="143"/>
      <c r="E61" s="144"/>
      <c r="F61" s="145"/>
      <c r="G61" s="142"/>
      <c r="H61" s="143"/>
      <c r="I61" s="144"/>
      <c r="J61" s="145"/>
      <c r="K61" s="142"/>
      <c r="L61" s="143"/>
      <c r="M61" s="144"/>
      <c r="N61" s="146"/>
      <c r="O61" s="142"/>
      <c r="P61" s="143"/>
      <c r="Q61" s="144"/>
      <c r="R61" s="229"/>
      <c r="S61" s="231"/>
      <c r="T61" s="143"/>
      <c r="U61" s="142"/>
      <c r="V61" s="143"/>
      <c r="W61" s="134"/>
    </row>
    <row r="62" spans="1:23" s="46" customFormat="1" x14ac:dyDescent="0.25">
      <c r="A62" s="212">
        <f>'Eff Conc.'!A62</f>
        <v>0</v>
      </c>
      <c r="B62" s="213">
        <f>'Eff Conc.'!B62</f>
        <v>0</v>
      </c>
      <c r="C62" s="142"/>
      <c r="D62" s="143"/>
      <c r="E62" s="144"/>
      <c r="F62" s="145"/>
      <c r="G62" s="142"/>
      <c r="H62" s="143"/>
      <c r="I62" s="144"/>
      <c r="J62" s="145"/>
      <c r="K62" s="142"/>
      <c r="L62" s="143"/>
      <c r="M62" s="144"/>
      <c r="N62" s="146"/>
      <c r="O62" s="142"/>
      <c r="P62" s="143"/>
      <c r="Q62" s="144"/>
      <c r="R62" s="229"/>
      <c r="S62" s="231"/>
      <c r="T62" s="143"/>
      <c r="U62" s="142"/>
      <c r="V62" s="143"/>
      <c r="W62" s="134"/>
    </row>
    <row r="63" spans="1:23" s="46" customFormat="1" x14ac:dyDescent="0.25">
      <c r="A63" s="212">
        <f>'Eff Conc.'!A63</f>
        <v>0</v>
      </c>
      <c r="B63" s="213">
        <f>'Eff Conc.'!B63</f>
        <v>0</v>
      </c>
      <c r="C63" s="142"/>
      <c r="D63" s="143"/>
      <c r="E63" s="144"/>
      <c r="F63" s="145"/>
      <c r="G63" s="142"/>
      <c r="H63" s="143"/>
      <c r="I63" s="144"/>
      <c r="J63" s="145"/>
      <c r="K63" s="142"/>
      <c r="L63" s="143"/>
      <c r="M63" s="144"/>
      <c r="N63" s="146"/>
      <c r="O63" s="142"/>
      <c r="P63" s="143"/>
      <c r="Q63" s="144"/>
      <c r="R63" s="229"/>
      <c r="S63" s="231"/>
      <c r="T63" s="143"/>
      <c r="U63" s="142"/>
      <c r="V63" s="143"/>
      <c r="W63" s="134"/>
    </row>
    <row r="64" spans="1:23" s="46" customFormat="1" x14ac:dyDescent="0.25">
      <c r="A64" s="212">
        <f>'Eff Conc.'!A64</f>
        <v>0</v>
      </c>
      <c r="B64" s="213">
        <f>'Eff Conc.'!B64</f>
        <v>0</v>
      </c>
      <c r="C64" s="142"/>
      <c r="D64" s="143"/>
      <c r="E64" s="144"/>
      <c r="F64" s="145"/>
      <c r="G64" s="142"/>
      <c r="H64" s="143"/>
      <c r="I64" s="144"/>
      <c r="J64" s="145"/>
      <c r="K64" s="142"/>
      <c r="L64" s="143"/>
      <c r="M64" s="144"/>
      <c r="N64" s="146"/>
      <c r="O64" s="142"/>
      <c r="P64" s="143"/>
      <c r="Q64" s="144"/>
      <c r="R64" s="229"/>
      <c r="S64" s="231"/>
      <c r="T64" s="143"/>
      <c r="U64" s="142"/>
      <c r="V64" s="143"/>
      <c r="W64" s="134"/>
    </row>
    <row r="65" spans="1:23" s="46" customFormat="1" x14ac:dyDescent="0.25">
      <c r="A65" s="212">
        <f>'Eff Conc.'!A65</f>
        <v>0</v>
      </c>
      <c r="B65" s="213">
        <f>'Eff Conc.'!B65</f>
        <v>0</v>
      </c>
      <c r="C65" s="142"/>
      <c r="D65" s="143"/>
      <c r="E65" s="144"/>
      <c r="F65" s="145"/>
      <c r="G65" s="142"/>
      <c r="H65" s="143"/>
      <c r="I65" s="144"/>
      <c r="J65" s="145"/>
      <c r="K65" s="142"/>
      <c r="L65" s="143"/>
      <c r="M65" s="144"/>
      <c r="N65" s="146"/>
      <c r="O65" s="142"/>
      <c r="P65" s="143"/>
      <c r="Q65" s="144"/>
      <c r="R65" s="229"/>
      <c r="S65" s="231"/>
      <c r="T65" s="143"/>
      <c r="U65" s="142"/>
      <c r="V65" s="143"/>
      <c r="W65" s="134"/>
    </row>
    <row r="66" spans="1:23" s="46" customFormat="1" ht="15.75" thickBot="1" x14ac:dyDescent="0.3">
      <c r="A66" s="214">
        <f>'Eff Conc.'!A66</f>
        <v>0</v>
      </c>
      <c r="B66" s="215">
        <f>'Eff Conc.'!B66</f>
        <v>0</v>
      </c>
      <c r="C66" s="149"/>
      <c r="D66" s="150"/>
      <c r="E66" s="147"/>
      <c r="F66" s="148"/>
      <c r="G66" s="149"/>
      <c r="H66" s="150"/>
      <c r="I66" s="147"/>
      <c r="J66" s="148"/>
      <c r="K66" s="149"/>
      <c r="L66" s="150"/>
      <c r="M66" s="147"/>
      <c r="N66" s="151"/>
      <c r="O66" s="149"/>
      <c r="P66" s="150"/>
      <c r="Q66" s="147"/>
      <c r="R66" s="230"/>
      <c r="S66" s="232"/>
      <c r="T66" s="150"/>
      <c r="U66" s="149"/>
      <c r="V66" s="150"/>
      <c r="W66" s="134"/>
    </row>
    <row r="67" spans="1:23" ht="10.5" customHeight="1" x14ac:dyDescent="0.25"/>
    <row r="68" spans="1:23" ht="10.5" customHeight="1" thickBot="1" x14ac:dyDescent="0.3"/>
    <row r="69" spans="1:23" s="111" customFormat="1" x14ac:dyDescent="0.25">
      <c r="A69" s="110" t="s">
        <v>104</v>
      </c>
      <c r="B69" s="175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1" customFormat="1" ht="15.75" thickBot="1" x14ac:dyDescent="0.3">
      <c r="A70" s="74" t="s">
        <v>95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M12:N12">
    <cfRule type="expression" dxfId="407" priority="669">
      <formula>ISTEXT(M12)</formula>
    </cfRule>
  </conditionalFormatting>
  <conditionalFormatting sqref="M15:N15">
    <cfRule type="expression" dxfId="406" priority="627">
      <formula>ISTEXT(M15)</formula>
    </cfRule>
  </conditionalFormatting>
  <conditionalFormatting sqref="M17:N17">
    <cfRule type="expression" dxfId="405" priority="606">
      <formula>ISTEXT(M17)</formula>
    </cfRule>
  </conditionalFormatting>
  <conditionalFormatting sqref="C27:C44">
    <cfRule type="expression" dxfId="404" priority="605">
      <formula>ISTEXT(C27)</formula>
    </cfRule>
  </conditionalFormatting>
  <conditionalFormatting sqref="D27:D44">
    <cfRule type="expression" dxfId="403" priority="604">
      <formula>ISTEXT(D27)</formula>
    </cfRule>
  </conditionalFormatting>
  <conditionalFormatting sqref="E27:E44">
    <cfRule type="expression" dxfId="402" priority="603">
      <formula>ISTEXT(E27)</formula>
    </cfRule>
  </conditionalFormatting>
  <conditionalFormatting sqref="F27:F44">
    <cfRule type="expression" dxfId="401" priority="602">
      <formula>ISTEXT(F27)</formula>
    </cfRule>
  </conditionalFormatting>
  <conditionalFormatting sqref="G27:G44">
    <cfRule type="expression" dxfId="400" priority="601">
      <formula>ISTEXT(G27)</formula>
    </cfRule>
  </conditionalFormatting>
  <conditionalFormatting sqref="H27:H44">
    <cfRule type="expression" dxfId="399" priority="600">
      <formula>ISTEXT(H27)</formula>
    </cfRule>
  </conditionalFormatting>
  <conditionalFormatting sqref="I27:I44">
    <cfRule type="expression" dxfId="398" priority="599">
      <formula>ISTEXT(I27)</formula>
    </cfRule>
  </conditionalFormatting>
  <conditionalFormatting sqref="J27:J44">
    <cfRule type="expression" dxfId="397" priority="598">
      <formula>ISTEXT(J27)</formula>
    </cfRule>
  </conditionalFormatting>
  <conditionalFormatting sqref="K27:K44">
    <cfRule type="expression" dxfId="396" priority="597">
      <formula>ISTEXT(K27)</formula>
    </cfRule>
  </conditionalFormatting>
  <conditionalFormatting sqref="L27:L44">
    <cfRule type="expression" dxfId="395" priority="596">
      <formula>ISTEXT(L27)</formula>
    </cfRule>
  </conditionalFormatting>
  <conditionalFormatting sqref="U27:U44">
    <cfRule type="expression" dxfId="394" priority="589">
      <formula>ISTEXT(U27)</formula>
    </cfRule>
  </conditionalFormatting>
  <conditionalFormatting sqref="V27:V44">
    <cfRule type="expression" dxfId="393" priority="588">
      <formula>ISTEXT(V27)</formula>
    </cfRule>
  </conditionalFormatting>
  <conditionalFormatting sqref="C45">
    <cfRule type="expression" dxfId="392" priority="587">
      <formula>ISTEXT(C45)</formula>
    </cfRule>
  </conditionalFormatting>
  <conditionalFormatting sqref="D45">
    <cfRule type="expression" dxfId="391" priority="586">
      <formula>ISTEXT(D45)</formula>
    </cfRule>
  </conditionalFormatting>
  <conditionalFormatting sqref="E45:N45 U45:V45">
    <cfRule type="expression" dxfId="390" priority="585">
      <formula>ISTEXT(E45)</formula>
    </cfRule>
  </conditionalFormatting>
  <conditionalFormatting sqref="C46">
    <cfRule type="expression" dxfId="389" priority="584">
      <formula>ISTEXT(C46)</formula>
    </cfRule>
  </conditionalFormatting>
  <conditionalFormatting sqref="D46">
    <cfRule type="expression" dxfId="388" priority="583">
      <formula>ISTEXT(D46)</formula>
    </cfRule>
  </conditionalFormatting>
  <conditionalFormatting sqref="E46">
    <cfRule type="expression" dxfId="387" priority="582">
      <formula>ISTEXT(E46)</formula>
    </cfRule>
  </conditionalFormatting>
  <conditionalFormatting sqref="F46">
    <cfRule type="expression" dxfId="386" priority="581">
      <formula>ISTEXT(F46)</formula>
    </cfRule>
  </conditionalFormatting>
  <conditionalFormatting sqref="G46">
    <cfRule type="expression" dxfId="385" priority="580">
      <formula>ISTEXT(G46)</formula>
    </cfRule>
  </conditionalFormatting>
  <conditionalFormatting sqref="H46">
    <cfRule type="expression" dxfId="384" priority="579">
      <formula>ISTEXT(H46)</formula>
    </cfRule>
  </conditionalFormatting>
  <conditionalFormatting sqref="I46">
    <cfRule type="expression" dxfId="383" priority="578">
      <formula>ISTEXT(I46)</formula>
    </cfRule>
  </conditionalFormatting>
  <conditionalFormatting sqref="J46">
    <cfRule type="expression" dxfId="382" priority="577">
      <formula>ISTEXT(J46)</formula>
    </cfRule>
  </conditionalFormatting>
  <conditionalFormatting sqref="K46">
    <cfRule type="expression" dxfId="381" priority="576">
      <formula>ISTEXT(K46)</formula>
    </cfRule>
  </conditionalFormatting>
  <conditionalFormatting sqref="L46">
    <cfRule type="expression" dxfId="380" priority="575">
      <formula>ISTEXT(L46)</formula>
    </cfRule>
  </conditionalFormatting>
  <conditionalFormatting sqref="U46">
    <cfRule type="expression" dxfId="379" priority="568">
      <formula>ISTEXT(U46)</formula>
    </cfRule>
  </conditionalFormatting>
  <conditionalFormatting sqref="V46">
    <cfRule type="expression" dxfId="378" priority="567">
      <formula>ISTEXT(V46)</formula>
    </cfRule>
  </conditionalFormatting>
  <conditionalFormatting sqref="C47">
    <cfRule type="expression" dxfId="377" priority="566">
      <formula>ISTEXT(C47)</formula>
    </cfRule>
  </conditionalFormatting>
  <conditionalFormatting sqref="D47">
    <cfRule type="expression" dxfId="376" priority="565">
      <formula>ISTEXT(D47)</formula>
    </cfRule>
  </conditionalFormatting>
  <conditionalFormatting sqref="E47:N47 U47:V47">
    <cfRule type="expression" dxfId="375" priority="564">
      <formula>ISTEXT(E47)</formula>
    </cfRule>
  </conditionalFormatting>
  <conditionalFormatting sqref="C48">
    <cfRule type="expression" dxfId="374" priority="563">
      <formula>ISTEXT(C48)</formula>
    </cfRule>
  </conditionalFormatting>
  <conditionalFormatting sqref="D48">
    <cfRule type="expression" dxfId="373" priority="562">
      <formula>ISTEXT(D48)</formula>
    </cfRule>
  </conditionalFormatting>
  <conditionalFormatting sqref="E48">
    <cfRule type="expression" dxfId="372" priority="561">
      <formula>ISTEXT(E48)</formula>
    </cfRule>
  </conditionalFormatting>
  <conditionalFormatting sqref="F48">
    <cfRule type="expression" dxfId="371" priority="560">
      <formula>ISTEXT(F48)</formula>
    </cfRule>
  </conditionalFormatting>
  <conditionalFormatting sqref="G48">
    <cfRule type="expression" dxfId="370" priority="559">
      <formula>ISTEXT(G48)</formula>
    </cfRule>
  </conditionalFormatting>
  <conditionalFormatting sqref="H48">
    <cfRule type="expression" dxfId="369" priority="558">
      <formula>ISTEXT(H48)</formula>
    </cfRule>
  </conditionalFormatting>
  <conditionalFormatting sqref="I48">
    <cfRule type="expression" dxfId="368" priority="557">
      <formula>ISTEXT(I48)</formula>
    </cfRule>
  </conditionalFormatting>
  <conditionalFormatting sqref="J48">
    <cfRule type="expression" dxfId="367" priority="556">
      <formula>ISTEXT(J48)</formula>
    </cfRule>
  </conditionalFormatting>
  <conditionalFormatting sqref="K48">
    <cfRule type="expression" dxfId="366" priority="555">
      <formula>ISTEXT(K48)</formula>
    </cfRule>
  </conditionalFormatting>
  <conditionalFormatting sqref="L48">
    <cfRule type="expression" dxfId="365" priority="554">
      <formula>ISTEXT(L48)</formula>
    </cfRule>
  </conditionalFormatting>
  <conditionalFormatting sqref="U48">
    <cfRule type="expression" dxfId="364" priority="547">
      <formula>ISTEXT(U48)</formula>
    </cfRule>
  </conditionalFormatting>
  <conditionalFormatting sqref="V48">
    <cfRule type="expression" dxfId="363" priority="546">
      <formula>ISTEXT(V48)</formula>
    </cfRule>
  </conditionalFormatting>
  <conditionalFormatting sqref="C49">
    <cfRule type="expression" dxfId="362" priority="545">
      <formula>ISTEXT(C49)</formula>
    </cfRule>
  </conditionalFormatting>
  <conditionalFormatting sqref="D49">
    <cfRule type="expression" dxfId="361" priority="544">
      <formula>ISTEXT(D49)</formula>
    </cfRule>
  </conditionalFormatting>
  <conditionalFormatting sqref="E49:N49 U49:V49">
    <cfRule type="expression" dxfId="360" priority="543">
      <formula>ISTEXT(E49)</formula>
    </cfRule>
  </conditionalFormatting>
  <conditionalFormatting sqref="C50">
    <cfRule type="expression" dxfId="359" priority="542">
      <formula>ISTEXT(C50)</formula>
    </cfRule>
  </conditionalFormatting>
  <conditionalFormatting sqref="D50">
    <cfRule type="expression" dxfId="358" priority="541">
      <formula>ISTEXT(D50)</formula>
    </cfRule>
  </conditionalFormatting>
  <conditionalFormatting sqref="E50">
    <cfRule type="expression" dxfId="357" priority="540">
      <formula>ISTEXT(E50)</formula>
    </cfRule>
  </conditionalFormatting>
  <conditionalFormatting sqref="F50">
    <cfRule type="expression" dxfId="356" priority="539">
      <formula>ISTEXT(F50)</formula>
    </cfRule>
  </conditionalFormatting>
  <conditionalFormatting sqref="G50">
    <cfRule type="expression" dxfId="355" priority="538">
      <formula>ISTEXT(G50)</formula>
    </cfRule>
  </conditionalFormatting>
  <conditionalFormatting sqref="H50">
    <cfRule type="expression" dxfId="354" priority="537">
      <formula>ISTEXT(H50)</formula>
    </cfRule>
  </conditionalFormatting>
  <conditionalFormatting sqref="I50">
    <cfRule type="expression" dxfId="353" priority="536">
      <formula>ISTEXT(I50)</formula>
    </cfRule>
  </conditionalFormatting>
  <conditionalFormatting sqref="J50">
    <cfRule type="expression" dxfId="352" priority="535">
      <formula>ISTEXT(J50)</formula>
    </cfRule>
  </conditionalFormatting>
  <conditionalFormatting sqref="K50">
    <cfRule type="expression" dxfId="351" priority="534">
      <formula>ISTEXT(K50)</formula>
    </cfRule>
  </conditionalFormatting>
  <conditionalFormatting sqref="L50">
    <cfRule type="expression" dxfId="350" priority="533">
      <formula>ISTEXT(L50)</formula>
    </cfRule>
  </conditionalFormatting>
  <conditionalFormatting sqref="U50">
    <cfRule type="expression" dxfId="349" priority="526">
      <formula>ISTEXT(U50)</formula>
    </cfRule>
  </conditionalFormatting>
  <conditionalFormatting sqref="V50">
    <cfRule type="expression" dxfId="348" priority="525">
      <formula>ISTEXT(V50)</formula>
    </cfRule>
  </conditionalFormatting>
  <conditionalFormatting sqref="C51">
    <cfRule type="expression" dxfId="347" priority="524">
      <formula>ISTEXT(C51)</formula>
    </cfRule>
  </conditionalFormatting>
  <conditionalFormatting sqref="D51">
    <cfRule type="expression" dxfId="346" priority="523">
      <formula>ISTEXT(D51)</formula>
    </cfRule>
  </conditionalFormatting>
  <conditionalFormatting sqref="E51:N51 U51:V51">
    <cfRule type="expression" dxfId="345" priority="522">
      <formula>ISTEXT(E51)</formula>
    </cfRule>
  </conditionalFormatting>
  <conditionalFormatting sqref="C52">
    <cfRule type="expression" dxfId="344" priority="521">
      <formula>ISTEXT(C52)</formula>
    </cfRule>
  </conditionalFormatting>
  <conditionalFormatting sqref="D52">
    <cfRule type="expression" dxfId="343" priority="520">
      <formula>ISTEXT(D52)</formula>
    </cfRule>
  </conditionalFormatting>
  <conditionalFormatting sqref="E52">
    <cfRule type="expression" dxfId="342" priority="519">
      <formula>ISTEXT(E52)</formula>
    </cfRule>
  </conditionalFormatting>
  <conditionalFormatting sqref="F52">
    <cfRule type="expression" dxfId="341" priority="518">
      <formula>ISTEXT(F52)</formula>
    </cfRule>
  </conditionalFormatting>
  <conditionalFormatting sqref="G52">
    <cfRule type="expression" dxfId="340" priority="517">
      <formula>ISTEXT(G52)</formula>
    </cfRule>
  </conditionalFormatting>
  <conditionalFormatting sqref="H52">
    <cfRule type="expression" dxfId="339" priority="516">
      <formula>ISTEXT(H52)</formula>
    </cfRule>
  </conditionalFormatting>
  <conditionalFormatting sqref="I52">
    <cfRule type="expression" dxfId="338" priority="515">
      <formula>ISTEXT(I52)</formula>
    </cfRule>
  </conditionalFormatting>
  <conditionalFormatting sqref="J52">
    <cfRule type="expression" dxfId="337" priority="514">
      <formula>ISTEXT(J52)</formula>
    </cfRule>
  </conditionalFormatting>
  <conditionalFormatting sqref="K52">
    <cfRule type="expression" dxfId="336" priority="513">
      <formula>ISTEXT(K52)</formula>
    </cfRule>
  </conditionalFormatting>
  <conditionalFormatting sqref="L52">
    <cfRule type="expression" dxfId="335" priority="512">
      <formula>ISTEXT(L52)</formula>
    </cfRule>
  </conditionalFormatting>
  <conditionalFormatting sqref="U52">
    <cfRule type="expression" dxfId="334" priority="505">
      <formula>ISTEXT(U52)</formula>
    </cfRule>
  </conditionalFormatting>
  <conditionalFormatting sqref="V52">
    <cfRule type="expression" dxfId="333" priority="504">
      <formula>ISTEXT(V52)</formula>
    </cfRule>
  </conditionalFormatting>
  <conditionalFormatting sqref="C53">
    <cfRule type="expression" dxfId="332" priority="503">
      <formula>ISTEXT(C53)</formula>
    </cfRule>
  </conditionalFormatting>
  <conditionalFormatting sqref="D53">
    <cfRule type="expression" dxfId="331" priority="502">
      <formula>ISTEXT(D53)</formula>
    </cfRule>
  </conditionalFormatting>
  <conditionalFormatting sqref="E53:N53 U53:V53">
    <cfRule type="expression" dxfId="330" priority="501">
      <formula>ISTEXT(E53)</formula>
    </cfRule>
  </conditionalFormatting>
  <conditionalFormatting sqref="C54">
    <cfRule type="expression" dxfId="329" priority="500">
      <formula>ISTEXT(C54)</formula>
    </cfRule>
  </conditionalFormatting>
  <conditionalFormatting sqref="D54">
    <cfRule type="expression" dxfId="328" priority="499">
      <formula>ISTEXT(D54)</formula>
    </cfRule>
  </conditionalFormatting>
  <conditionalFormatting sqref="E54">
    <cfRule type="expression" dxfId="327" priority="498">
      <formula>ISTEXT(E54)</formula>
    </cfRule>
  </conditionalFormatting>
  <conditionalFormatting sqref="F54">
    <cfRule type="expression" dxfId="326" priority="497">
      <formula>ISTEXT(F54)</formula>
    </cfRule>
  </conditionalFormatting>
  <conditionalFormatting sqref="G54">
    <cfRule type="expression" dxfId="325" priority="496">
      <formula>ISTEXT(G54)</formula>
    </cfRule>
  </conditionalFormatting>
  <conditionalFormatting sqref="H54">
    <cfRule type="expression" dxfId="324" priority="495">
      <formula>ISTEXT(H54)</formula>
    </cfRule>
  </conditionalFormatting>
  <conditionalFormatting sqref="I54">
    <cfRule type="expression" dxfId="323" priority="494">
      <formula>ISTEXT(I54)</formula>
    </cfRule>
  </conditionalFormatting>
  <conditionalFormatting sqref="J54">
    <cfRule type="expression" dxfId="322" priority="493">
      <formula>ISTEXT(J54)</formula>
    </cfRule>
  </conditionalFormatting>
  <conditionalFormatting sqref="K54">
    <cfRule type="expression" dxfId="321" priority="492">
      <formula>ISTEXT(K54)</formula>
    </cfRule>
  </conditionalFormatting>
  <conditionalFormatting sqref="L54">
    <cfRule type="expression" dxfId="320" priority="491">
      <formula>ISTEXT(L54)</formula>
    </cfRule>
  </conditionalFormatting>
  <conditionalFormatting sqref="U54">
    <cfRule type="expression" dxfId="319" priority="484">
      <formula>ISTEXT(U54)</formula>
    </cfRule>
  </conditionalFormatting>
  <conditionalFormatting sqref="V54">
    <cfRule type="expression" dxfId="318" priority="483">
      <formula>ISTEXT(V54)</formula>
    </cfRule>
  </conditionalFormatting>
  <conditionalFormatting sqref="C55">
    <cfRule type="expression" dxfId="317" priority="482">
      <formula>ISTEXT(C55)</formula>
    </cfRule>
  </conditionalFormatting>
  <conditionalFormatting sqref="D55">
    <cfRule type="expression" dxfId="316" priority="481">
      <formula>ISTEXT(D55)</formula>
    </cfRule>
  </conditionalFormatting>
  <conditionalFormatting sqref="E55:N55 U55:V55">
    <cfRule type="expression" dxfId="315" priority="480">
      <formula>ISTEXT(E55)</formula>
    </cfRule>
  </conditionalFormatting>
  <conditionalFormatting sqref="C56">
    <cfRule type="expression" dxfId="314" priority="479">
      <formula>ISTEXT(C56)</formula>
    </cfRule>
  </conditionalFormatting>
  <conditionalFormatting sqref="D56">
    <cfRule type="expression" dxfId="313" priority="478">
      <formula>ISTEXT(D56)</formula>
    </cfRule>
  </conditionalFormatting>
  <conditionalFormatting sqref="E56">
    <cfRule type="expression" dxfId="312" priority="477">
      <formula>ISTEXT(E56)</formula>
    </cfRule>
  </conditionalFormatting>
  <conditionalFormatting sqref="F56">
    <cfRule type="expression" dxfId="311" priority="476">
      <formula>ISTEXT(F56)</formula>
    </cfRule>
  </conditionalFormatting>
  <conditionalFormatting sqref="G56">
    <cfRule type="expression" dxfId="310" priority="475">
      <formula>ISTEXT(G56)</formula>
    </cfRule>
  </conditionalFormatting>
  <conditionalFormatting sqref="H56">
    <cfRule type="expression" dxfId="309" priority="474">
      <formula>ISTEXT(H56)</formula>
    </cfRule>
  </conditionalFormatting>
  <conditionalFormatting sqref="I56">
    <cfRule type="expression" dxfId="308" priority="473">
      <formula>ISTEXT(I56)</formula>
    </cfRule>
  </conditionalFormatting>
  <conditionalFormatting sqref="J56">
    <cfRule type="expression" dxfId="307" priority="472">
      <formula>ISTEXT(J56)</formula>
    </cfRule>
  </conditionalFormatting>
  <conditionalFormatting sqref="K56">
    <cfRule type="expression" dxfId="306" priority="471">
      <formula>ISTEXT(K56)</formula>
    </cfRule>
  </conditionalFormatting>
  <conditionalFormatting sqref="L56">
    <cfRule type="expression" dxfId="305" priority="470">
      <formula>ISTEXT(L56)</formula>
    </cfRule>
  </conditionalFormatting>
  <conditionalFormatting sqref="U56">
    <cfRule type="expression" dxfId="304" priority="463">
      <formula>ISTEXT(U56)</formula>
    </cfRule>
  </conditionalFormatting>
  <conditionalFormatting sqref="V56">
    <cfRule type="expression" dxfId="303" priority="462">
      <formula>ISTEXT(V56)</formula>
    </cfRule>
  </conditionalFormatting>
  <conditionalFormatting sqref="C57">
    <cfRule type="expression" dxfId="302" priority="461">
      <formula>ISTEXT(C57)</formula>
    </cfRule>
  </conditionalFormatting>
  <conditionalFormatting sqref="D57">
    <cfRule type="expression" dxfId="301" priority="460">
      <formula>ISTEXT(D57)</formula>
    </cfRule>
  </conditionalFormatting>
  <conditionalFormatting sqref="E57:N57 U57:V57">
    <cfRule type="expression" dxfId="300" priority="459">
      <formula>ISTEXT(E57)</formula>
    </cfRule>
  </conditionalFormatting>
  <conditionalFormatting sqref="C58">
    <cfRule type="expression" dxfId="299" priority="458">
      <formula>ISTEXT(C58)</formula>
    </cfRule>
  </conditionalFormatting>
  <conditionalFormatting sqref="D58">
    <cfRule type="expression" dxfId="298" priority="457">
      <formula>ISTEXT(D58)</formula>
    </cfRule>
  </conditionalFormatting>
  <conditionalFormatting sqref="E58">
    <cfRule type="expression" dxfId="297" priority="456">
      <formula>ISTEXT(E58)</formula>
    </cfRule>
  </conditionalFormatting>
  <conditionalFormatting sqref="F58">
    <cfRule type="expression" dxfId="296" priority="455">
      <formula>ISTEXT(F58)</formula>
    </cfRule>
  </conditionalFormatting>
  <conditionalFormatting sqref="G58">
    <cfRule type="expression" dxfId="295" priority="454">
      <formula>ISTEXT(G58)</formula>
    </cfRule>
  </conditionalFormatting>
  <conditionalFormatting sqref="H58">
    <cfRule type="expression" dxfId="294" priority="453">
      <formula>ISTEXT(H58)</formula>
    </cfRule>
  </conditionalFormatting>
  <conditionalFormatting sqref="I58">
    <cfRule type="expression" dxfId="293" priority="452">
      <formula>ISTEXT(I58)</formula>
    </cfRule>
  </conditionalFormatting>
  <conditionalFormatting sqref="J58">
    <cfRule type="expression" dxfId="292" priority="451">
      <formula>ISTEXT(J58)</formula>
    </cfRule>
  </conditionalFormatting>
  <conditionalFormatting sqref="K58">
    <cfRule type="expression" dxfId="291" priority="450">
      <formula>ISTEXT(K58)</formula>
    </cfRule>
  </conditionalFormatting>
  <conditionalFormatting sqref="L58">
    <cfRule type="expression" dxfId="290" priority="449">
      <formula>ISTEXT(L58)</formula>
    </cfRule>
  </conditionalFormatting>
  <conditionalFormatting sqref="U58">
    <cfRule type="expression" dxfId="289" priority="442">
      <formula>ISTEXT(U58)</formula>
    </cfRule>
  </conditionalFormatting>
  <conditionalFormatting sqref="V58">
    <cfRule type="expression" dxfId="288" priority="441">
      <formula>ISTEXT(V58)</formula>
    </cfRule>
  </conditionalFormatting>
  <conditionalFormatting sqref="C59">
    <cfRule type="expression" dxfId="287" priority="440">
      <formula>ISTEXT(C59)</formula>
    </cfRule>
  </conditionalFormatting>
  <conditionalFormatting sqref="D59">
    <cfRule type="expression" dxfId="286" priority="439">
      <formula>ISTEXT(D59)</formula>
    </cfRule>
  </conditionalFormatting>
  <conditionalFormatting sqref="E59:N59 U59:V59">
    <cfRule type="expression" dxfId="285" priority="438">
      <formula>ISTEXT(E59)</formula>
    </cfRule>
  </conditionalFormatting>
  <conditionalFormatting sqref="C60">
    <cfRule type="expression" dxfId="284" priority="437">
      <formula>ISTEXT(C60)</formula>
    </cfRule>
  </conditionalFormatting>
  <conditionalFormatting sqref="D60">
    <cfRule type="expression" dxfId="283" priority="436">
      <formula>ISTEXT(D60)</formula>
    </cfRule>
  </conditionalFormatting>
  <conditionalFormatting sqref="E60">
    <cfRule type="expression" dxfId="282" priority="435">
      <formula>ISTEXT(E60)</formula>
    </cfRule>
  </conditionalFormatting>
  <conditionalFormatting sqref="F60">
    <cfRule type="expression" dxfId="281" priority="434">
      <formula>ISTEXT(F60)</formula>
    </cfRule>
  </conditionalFormatting>
  <conditionalFormatting sqref="G60">
    <cfRule type="expression" dxfId="280" priority="433">
      <formula>ISTEXT(G60)</formula>
    </cfRule>
  </conditionalFormatting>
  <conditionalFormatting sqref="H60">
    <cfRule type="expression" dxfId="279" priority="432">
      <formula>ISTEXT(H60)</formula>
    </cfRule>
  </conditionalFormatting>
  <conditionalFormatting sqref="I60">
    <cfRule type="expression" dxfId="278" priority="431">
      <formula>ISTEXT(I60)</formula>
    </cfRule>
  </conditionalFormatting>
  <conditionalFormatting sqref="J60">
    <cfRule type="expression" dxfId="277" priority="430">
      <formula>ISTEXT(J60)</formula>
    </cfRule>
  </conditionalFormatting>
  <conditionalFormatting sqref="K60">
    <cfRule type="expression" dxfId="276" priority="429">
      <formula>ISTEXT(K60)</formula>
    </cfRule>
  </conditionalFormatting>
  <conditionalFormatting sqref="L60">
    <cfRule type="expression" dxfId="275" priority="428">
      <formula>ISTEXT(L60)</formula>
    </cfRule>
  </conditionalFormatting>
  <conditionalFormatting sqref="U60">
    <cfRule type="expression" dxfId="274" priority="421">
      <formula>ISTEXT(U60)</formula>
    </cfRule>
  </conditionalFormatting>
  <conditionalFormatting sqref="V60">
    <cfRule type="expression" dxfId="273" priority="420">
      <formula>ISTEXT(V60)</formula>
    </cfRule>
  </conditionalFormatting>
  <conditionalFormatting sqref="C61">
    <cfRule type="expression" dxfId="272" priority="419">
      <formula>ISTEXT(C61)</formula>
    </cfRule>
  </conditionalFormatting>
  <conditionalFormatting sqref="D61">
    <cfRule type="expression" dxfId="271" priority="418">
      <formula>ISTEXT(D61)</formula>
    </cfRule>
  </conditionalFormatting>
  <conditionalFormatting sqref="E61:N61 U61:V61">
    <cfRule type="expression" dxfId="270" priority="417">
      <formula>ISTEXT(E61)</formula>
    </cfRule>
  </conditionalFormatting>
  <conditionalFormatting sqref="C62">
    <cfRule type="expression" dxfId="269" priority="416">
      <formula>ISTEXT(C62)</formula>
    </cfRule>
  </conditionalFormatting>
  <conditionalFormatting sqref="D62">
    <cfRule type="expression" dxfId="268" priority="415">
      <formula>ISTEXT(D62)</formula>
    </cfRule>
  </conditionalFormatting>
  <conditionalFormatting sqref="E62">
    <cfRule type="expression" dxfId="267" priority="414">
      <formula>ISTEXT(E62)</formula>
    </cfRule>
  </conditionalFormatting>
  <conditionalFormatting sqref="F62">
    <cfRule type="expression" dxfId="266" priority="413">
      <formula>ISTEXT(F62)</formula>
    </cfRule>
  </conditionalFormatting>
  <conditionalFormatting sqref="G62">
    <cfRule type="expression" dxfId="265" priority="412">
      <formula>ISTEXT(G62)</formula>
    </cfRule>
  </conditionalFormatting>
  <conditionalFormatting sqref="H62">
    <cfRule type="expression" dxfId="264" priority="411">
      <formula>ISTEXT(H62)</formula>
    </cfRule>
  </conditionalFormatting>
  <conditionalFormatting sqref="I62">
    <cfRule type="expression" dxfId="263" priority="410">
      <formula>ISTEXT(I62)</formula>
    </cfRule>
  </conditionalFormatting>
  <conditionalFormatting sqref="J62">
    <cfRule type="expression" dxfId="262" priority="409">
      <formula>ISTEXT(J62)</formula>
    </cfRule>
  </conditionalFormatting>
  <conditionalFormatting sqref="K62">
    <cfRule type="expression" dxfId="261" priority="408">
      <formula>ISTEXT(K62)</formula>
    </cfRule>
  </conditionalFormatting>
  <conditionalFormatting sqref="L62">
    <cfRule type="expression" dxfId="260" priority="407">
      <formula>ISTEXT(L62)</formula>
    </cfRule>
  </conditionalFormatting>
  <conditionalFormatting sqref="U62">
    <cfRule type="expression" dxfId="259" priority="400">
      <formula>ISTEXT(U62)</formula>
    </cfRule>
  </conditionalFormatting>
  <conditionalFormatting sqref="V62">
    <cfRule type="expression" dxfId="258" priority="399">
      <formula>ISTEXT(V62)</formula>
    </cfRule>
  </conditionalFormatting>
  <conditionalFormatting sqref="C63">
    <cfRule type="expression" dxfId="257" priority="398">
      <formula>ISTEXT(C63)</formula>
    </cfRule>
  </conditionalFormatting>
  <conditionalFormatting sqref="D63">
    <cfRule type="expression" dxfId="256" priority="397">
      <formula>ISTEXT(D63)</formula>
    </cfRule>
  </conditionalFormatting>
  <conditionalFormatting sqref="E63:N63 U63:V63">
    <cfRule type="expression" dxfId="255" priority="396">
      <formula>ISTEXT(E63)</formula>
    </cfRule>
  </conditionalFormatting>
  <conditionalFormatting sqref="C64">
    <cfRule type="expression" dxfId="254" priority="395">
      <formula>ISTEXT(C64)</formula>
    </cfRule>
  </conditionalFormatting>
  <conditionalFormatting sqref="D64">
    <cfRule type="expression" dxfId="253" priority="394">
      <formula>ISTEXT(D64)</formula>
    </cfRule>
  </conditionalFormatting>
  <conditionalFormatting sqref="E64">
    <cfRule type="expression" dxfId="252" priority="393">
      <formula>ISTEXT(E64)</formula>
    </cfRule>
  </conditionalFormatting>
  <conditionalFormatting sqref="F64">
    <cfRule type="expression" dxfId="251" priority="392">
      <formula>ISTEXT(F64)</formula>
    </cfRule>
  </conditionalFormatting>
  <conditionalFormatting sqref="G64">
    <cfRule type="expression" dxfId="250" priority="391">
      <formula>ISTEXT(G64)</formula>
    </cfRule>
  </conditionalFormatting>
  <conditionalFormatting sqref="H64">
    <cfRule type="expression" dxfId="249" priority="390">
      <formula>ISTEXT(H64)</formula>
    </cfRule>
  </conditionalFormatting>
  <conditionalFormatting sqref="I64">
    <cfRule type="expression" dxfId="248" priority="389">
      <formula>ISTEXT(I64)</formula>
    </cfRule>
  </conditionalFormatting>
  <conditionalFormatting sqref="J64">
    <cfRule type="expression" dxfId="247" priority="388">
      <formula>ISTEXT(J64)</formula>
    </cfRule>
  </conditionalFormatting>
  <conditionalFormatting sqref="K64">
    <cfRule type="expression" dxfId="246" priority="387">
      <formula>ISTEXT(K64)</formula>
    </cfRule>
  </conditionalFormatting>
  <conditionalFormatting sqref="L64">
    <cfRule type="expression" dxfId="245" priority="386">
      <formula>ISTEXT(L64)</formula>
    </cfRule>
  </conditionalFormatting>
  <conditionalFormatting sqref="U64">
    <cfRule type="expression" dxfId="244" priority="379">
      <formula>ISTEXT(U64)</formula>
    </cfRule>
  </conditionalFormatting>
  <conditionalFormatting sqref="V64">
    <cfRule type="expression" dxfId="243" priority="378">
      <formula>ISTEXT(V64)</formula>
    </cfRule>
  </conditionalFormatting>
  <conditionalFormatting sqref="C65">
    <cfRule type="expression" dxfId="242" priority="377">
      <formula>ISTEXT(C65)</formula>
    </cfRule>
  </conditionalFormatting>
  <conditionalFormatting sqref="D65">
    <cfRule type="expression" dxfId="241" priority="376">
      <formula>ISTEXT(D65)</formula>
    </cfRule>
  </conditionalFormatting>
  <conditionalFormatting sqref="E65:N65 U65:V65">
    <cfRule type="expression" dxfId="240" priority="375">
      <formula>ISTEXT(E65)</formula>
    </cfRule>
  </conditionalFormatting>
  <conditionalFormatting sqref="C66">
    <cfRule type="expression" dxfId="239" priority="374">
      <formula>ISTEXT(C66)</formula>
    </cfRule>
  </conditionalFormatting>
  <conditionalFormatting sqref="D66">
    <cfRule type="expression" dxfId="238" priority="373">
      <formula>ISTEXT(D66)</formula>
    </cfRule>
  </conditionalFormatting>
  <conditionalFormatting sqref="E66">
    <cfRule type="expression" dxfId="237" priority="372">
      <formula>ISTEXT(E66)</formula>
    </cfRule>
  </conditionalFormatting>
  <conditionalFormatting sqref="F66">
    <cfRule type="expression" dxfId="236" priority="371">
      <formula>ISTEXT(F66)</formula>
    </cfRule>
  </conditionalFormatting>
  <conditionalFormatting sqref="G66">
    <cfRule type="expression" dxfId="235" priority="370">
      <formula>ISTEXT(G66)</formula>
    </cfRule>
  </conditionalFormatting>
  <conditionalFormatting sqref="H66">
    <cfRule type="expression" dxfId="234" priority="369">
      <formula>ISTEXT(H66)</formula>
    </cfRule>
  </conditionalFormatting>
  <conditionalFormatting sqref="I66">
    <cfRule type="expression" dxfId="233" priority="368">
      <formula>ISTEXT(I66)</formula>
    </cfRule>
  </conditionalFormatting>
  <conditionalFormatting sqref="J66">
    <cfRule type="expression" dxfId="232" priority="367">
      <formula>ISTEXT(J66)</formula>
    </cfRule>
  </conditionalFormatting>
  <conditionalFormatting sqref="K66">
    <cfRule type="expression" dxfId="231" priority="366">
      <formula>ISTEXT(K66)</formula>
    </cfRule>
  </conditionalFormatting>
  <conditionalFormatting sqref="L66">
    <cfRule type="expression" dxfId="230" priority="365">
      <formula>ISTEXT(L66)</formula>
    </cfRule>
  </conditionalFormatting>
  <conditionalFormatting sqref="U66">
    <cfRule type="expression" dxfId="229" priority="358">
      <formula>ISTEXT(U66)</formula>
    </cfRule>
  </conditionalFormatting>
  <conditionalFormatting sqref="V66">
    <cfRule type="expression" dxfId="228" priority="357">
      <formula>ISTEXT(V66)</formula>
    </cfRule>
  </conditionalFormatting>
  <conditionalFormatting sqref="O27:O44">
    <cfRule type="expression" dxfId="227" priority="250">
      <formula>ISTEXT(O27)</formula>
    </cfRule>
  </conditionalFormatting>
  <conditionalFormatting sqref="P27:P44">
    <cfRule type="expression" dxfId="226" priority="249">
      <formula>ISTEXT(P27)</formula>
    </cfRule>
  </conditionalFormatting>
  <conditionalFormatting sqref="O45:P45">
    <cfRule type="expression" dxfId="225" priority="248">
      <formula>ISTEXT(O45)</formula>
    </cfRule>
  </conditionalFormatting>
  <conditionalFormatting sqref="O46">
    <cfRule type="expression" dxfId="224" priority="247">
      <formula>ISTEXT(O46)</formula>
    </cfRule>
  </conditionalFormatting>
  <conditionalFormatting sqref="P46">
    <cfRule type="expression" dxfId="223" priority="246">
      <formula>ISTEXT(P46)</formula>
    </cfRule>
  </conditionalFormatting>
  <conditionalFormatting sqref="O47:P47">
    <cfRule type="expression" dxfId="222" priority="245">
      <formula>ISTEXT(O47)</formula>
    </cfRule>
  </conditionalFormatting>
  <conditionalFormatting sqref="O48">
    <cfRule type="expression" dxfId="221" priority="244">
      <formula>ISTEXT(O48)</formula>
    </cfRule>
  </conditionalFormatting>
  <conditionalFormatting sqref="P48">
    <cfRule type="expression" dxfId="220" priority="243">
      <formula>ISTEXT(P48)</formula>
    </cfRule>
  </conditionalFormatting>
  <conditionalFormatting sqref="O49:P49">
    <cfRule type="expression" dxfId="219" priority="242">
      <formula>ISTEXT(O49)</formula>
    </cfRule>
  </conditionalFormatting>
  <conditionalFormatting sqref="O50">
    <cfRule type="expression" dxfId="218" priority="241">
      <formula>ISTEXT(O50)</formula>
    </cfRule>
  </conditionalFormatting>
  <conditionalFormatting sqref="P50">
    <cfRule type="expression" dxfId="217" priority="240">
      <formula>ISTEXT(P50)</formula>
    </cfRule>
  </conditionalFormatting>
  <conditionalFormatting sqref="O51:P51">
    <cfRule type="expression" dxfId="216" priority="239">
      <formula>ISTEXT(O51)</formula>
    </cfRule>
  </conditionalFormatting>
  <conditionalFormatting sqref="O52">
    <cfRule type="expression" dxfId="215" priority="238">
      <formula>ISTEXT(O52)</formula>
    </cfRule>
  </conditionalFormatting>
  <conditionalFormatting sqref="P52">
    <cfRule type="expression" dxfId="214" priority="237">
      <formula>ISTEXT(P52)</formula>
    </cfRule>
  </conditionalFormatting>
  <conditionalFormatting sqref="O53:P53">
    <cfRule type="expression" dxfId="213" priority="236">
      <formula>ISTEXT(O53)</formula>
    </cfRule>
  </conditionalFormatting>
  <conditionalFormatting sqref="O54">
    <cfRule type="expression" dxfId="212" priority="235">
      <formula>ISTEXT(O54)</formula>
    </cfRule>
  </conditionalFormatting>
  <conditionalFormatting sqref="P54">
    <cfRule type="expression" dxfId="211" priority="234">
      <formula>ISTEXT(P54)</formula>
    </cfRule>
  </conditionalFormatting>
  <conditionalFormatting sqref="O55:P55">
    <cfRule type="expression" dxfId="210" priority="233">
      <formula>ISTEXT(O55)</formula>
    </cfRule>
  </conditionalFormatting>
  <conditionalFormatting sqref="O56">
    <cfRule type="expression" dxfId="209" priority="232">
      <formula>ISTEXT(O56)</formula>
    </cfRule>
  </conditionalFormatting>
  <conditionalFormatting sqref="P56">
    <cfRule type="expression" dxfId="208" priority="231">
      <formula>ISTEXT(P56)</formula>
    </cfRule>
  </conditionalFormatting>
  <conditionalFormatting sqref="O57:P57">
    <cfRule type="expression" dxfId="207" priority="230">
      <formula>ISTEXT(O57)</formula>
    </cfRule>
  </conditionalFormatting>
  <conditionalFormatting sqref="O58">
    <cfRule type="expression" dxfId="206" priority="229">
      <formula>ISTEXT(O58)</formula>
    </cfRule>
  </conditionalFormatting>
  <conditionalFormatting sqref="P58">
    <cfRule type="expression" dxfId="205" priority="228">
      <formula>ISTEXT(P58)</formula>
    </cfRule>
  </conditionalFormatting>
  <conditionalFormatting sqref="O59:P59">
    <cfRule type="expression" dxfId="204" priority="227">
      <formula>ISTEXT(O59)</formula>
    </cfRule>
  </conditionalFormatting>
  <conditionalFormatting sqref="O60">
    <cfRule type="expression" dxfId="203" priority="226">
      <formula>ISTEXT(O60)</formula>
    </cfRule>
  </conditionalFormatting>
  <conditionalFormatting sqref="P60">
    <cfRule type="expression" dxfId="202" priority="225">
      <formula>ISTEXT(P60)</formula>
    </cfRule>
  </conditionalFormatting>
  <conditionalFormatting sqref="O61:P61">
    <cfRule type="expression" dxfId="201" priority="224">
      <formula>ISTEXT(O61)</formula>
    </cfRule>
  </conditionalFormatting>
  <conditionalFormatting sqref="O62">
    <cfRule type="expression" dxfId="200" priority="223">
      <formula>ISTEXT(O62)</formula>
    </cfRule>
  </conditionalFormatting>
  <conditionalFormatting sqref="P62">
    <cfRule type="expression" dxfId="199" priority="222">
      <formula>ISTEXT(P62)</formula>
    </cfRule>
  </conditionalFormatting>
  <conditionalFormatting sqref="O63:P63">
    <cfRule type="expression" dxfId="198" priority="221">
      <formula>ISTEXT(O63)</formula>
    </cfRule>
  </conditionalFormatting>
  <conditionalFormatting sqref="O64">
    <cfRule type="expression" dxfId="197" priority="220">
      <formula>ISTEXT(O64)</formula>
    </cfRule>
  </conditionalFormatting>
  <conditionalFormatting sqref="P64">
    <cfRule type="expression" dxfId="196" priority="219">
      <formula>ISTEXT(P64)</formula>
    </cfRule>
  </conditionalFormatting>
  <conditionalFormatting sqref="O65:P65">
    <cfRule type="expression" dxfId="195" priority="218">
      <formula>ISTEXT(O65)</formula>
    </cfRule>
  </conditionalFormatting>
  <conditionalFormatting sqref="O66">
    <cfRule type="expression" dxfId="194" priority="217">
      <formula>ISTEXT(O66)</formula>
    </cfRule>
  </conditionalFormatting>
  <conditionalFormatting sqref="P66">
    <cfRule type="expression" dxfId="193" priority="216">
      <formula>ISTEXT(P66)</formula>
    </cfRule>
  </conditionalFormatting>
  <conditionalFormatting sqref="S27:S44">
    <cfRule type="expression" dxfId="192" priority="196">
      <formula>ISTEXT(S27)</formula>
    </cfRule>
  </conditionalFormatting>
  <conditionalFormatting sqref="T27:T44">
    <cfRule type="expression" dxfId="191" priority="195">
      <formula>ISTEXT(T27)</formula>
    </cfRule>
  </conditionalFormatting>
  <conditionalFormatting sqref="S45:T45">
    <cfRule type="expression" dxfId="190" priority="194">
      <formula>ISTEXT(S45)</formula>
    </cfRule>
  </conditionalFormatting>
  <conditionalFormatting sqref="S46">
    <cfRule type="expression" dxfId="189" priority="193">
      <formula>ISTEXT(S46)</formula>
    </cfRule>
  </conditionalFormatting>
  <conditionalFormatting sqref="T46">
    <cfRule type="expression" dxfId="188" priority="192">
      <formula>ISTEXT(T46)</formula>
    </cfRule>
  </conditionalFormatting>
  <conditionalFormatting sqref="S47:T47">
    <cfRule type="expression" dxfId="187" priority="191">
      <formula>ISTEXT(S47)</formula>
    </cfRule>
  </conditionalFormatting>
  <conditionalFormatting sqref="S48">
    <cfRule type="expression" dxfId="186" priority="190">
      <formula>ISTEXT(S48)</formula>
    </cfRule>
  </conditionalFormatting>
  <conditionalFormatting sqref="T48">
    <cfRule type="expression" dxfId="185" priority="189">
      <formula>ISTEXT(T48)</formula>
    </cfRule>
  </conditionalFormatting>
  <conditionalFormatting sqref="S49:T49">
    <cfRule type="expression" dxfId="184" priority="188">
      <formula>ISTEXT(S49)</formula>
    </cfRule>
  </conditionalFormatting>
  <conditionalFormatting sqref="S50">
    <cfRule type="expression" dxfId="183" priority="187">
      <formula>ISTEXT(S50)</formula>
    </cfRule>
  </conditionalFormatting>
  <conditionalFormatting sqref="T50">
    <cfRule type="expression" dxfId="182" priority="186">
      <formula>ISTEXT(T50)</formula>
    </cfRule>
  </conditionalFormatting>
  <conditionalFormatting sqref="S51:T51">
    <cfRule type="expression" dxfId="181" priority="185">
      <formula>ISTEXT(S51)</formula>
    </cfRule>
  </conditionalFormatting>
  <conditionalFormatting sqref="S52">
    <cfRule type="expression" dxfId="180" priority="184">
      <formula>ISTEXT(S52)</formula>
    </cfRule>
  </conditionalFormatting>
  <conditionalFormatting sqref="T52">
    <cfRule type="expression" dxfId="179" priority="183">
      <formula>ISTEXT(T52)</formula>
    </cfRule>
  </conditionalFormatting>
  <conditionalFormatting sqref="S53:T53">
    <cfRule type="expression" dxfId="178" priority="182">
      <formula>ISTEXT(S53)</formula>
    </cfRule>
  </conditionalFormatting>
  <conditionalFormatting sqref="S54">
    <cfRule type="expression" dxfId="177" priority="181">
      <formula>ISTEXT(S54)</formula>
    </cfRule>
  </conditionalFormatting>
  <conditionalFormatting sqref="T54">
    <cfRule type="expression" dxfId="176" priority="180">
      <formula>ISTEXT(T54)</formula>
    </cfRule>
  </conditionalFormatting>
  <conditionalFormatting sqref="S55:T55">
    <cfRule type="expression" dxfId="175" priority="179">
      <formula>ISTEXT(S55)</formula>
    </cfRule>
  </conditionalFormatting>
  <conditionalFormatting sqref="S56">
    <cfRule type="expression" dxfId="174" priority="178">
      <formula>ISTEXT(S56)</formula>
    </cfRule>
  </conditionalFormatting>
  <conditionalFormatting sqref="T56">
    <cfRule type="expression" dxfId="173" priority="177">
      <formula>ISTEXT(T56)</formula>
    </cfRule>
  </conditionalFormatting>
  <conditionalFormatting sqref="S57:T57">
    <cfRule type="expression" dxfId="172" priority="176">
      <formula>ISTEXT(S57)</formula>
    </cfRule>
  </conditionalFormatting>
  <conditionalFormatting sqref="S58">
    <cfRule type="expression" dxfId="171" priority="175">
      <formula>ISTEXT(S58)</formula>
    </cfRule>
  </conditionalFormatting>
  <conditionalFormatting sqref="T58">
    <cfRule type="expression" dxfId="170" priority="174">
      <formula>ISTEXT(T58)</formula>
    </cfRule>
  </conditionalFormatting>
  <conditionalFormatting sqref="S59:T59">
    <cfRule type="expression" dxfId="169" priority="173">
      <formula>ISTEXT(S59)</formula>
    </cfRule>
  </conditionalFormatting>
  <conditionalFormatting sqref="S60">
    <cfRule type="expression" dxfId="168" priority="172">
      <formula>ISTEXT(S60)</formula>
    </cfRule>
  </conditionalFormatting>
  <conditionalFormatting sqref="T60">
    <cfRule type="expression" dxfId="167" priority="171">
      <formula>ISTEXT(T60)</formula>
    </cfRule>
  </conditionalFormatting>
  <conditionalFormatting sqref="S61:T61">
    <cfRule type="expression" dxfId="166" priority="170">
      <formula>ISTEXT(S61)</formula>
    </cfRule>
  </conditionalFormatting>
  <conditionalFormatting sqref="S62">
    <cfRule type="expression" dxfId="165" priority="169">
      <formula>ISTEXT(S62)</formula>
    </cfRule>
  </conditionalFormatting>
  <conditionalFormatting sqref="T62">
    <cfRule type="expression" dxfId="164" priority="168">
      <formula>ISTEXT(T62)</formula>
    </cfRule>
  </conditionalFormatting>
  <conditionalFormatting sqref="S63:T63">
    <cfRule type="expression" dxfId="163" priority="167">
      <formula>ISTEXT(S63)</formula>
    </cfRule>
  </conditionalFormatting>
  <conditionalFormatting sqref="S64">
    <cfRule type="expression" dxfId="162" priority="166">
      <formula>ISTEXT(S64)</formula>
    </cfRule>
  </conditionalFormatting>
  <conditionalFormatting sqref="T64">
    <cfRule type="expression" dxfId="161" priority="165">
      <formula>ISTEXT(T64)</formula>
    </cfRule>
  </conditionalFormatting>
  <conditionalFormatting sqref="S65:T65">
    <cfRule type="expression" dxfId="160" priority="164">
      <formula>ISTEXT(S65)</formula>
    </cfRule>
  </conditionalFormatting>
  <conditionalFormatting sqref="S66">
    <cfRule type="expression" dxfId="159" priority="163">
      <formula>ISTEXT(S66)</formula>
    </cfRule>
  </conditionalFormatting>
  <conditionalFormatting sqref="T66">
    <cfRule type="expression" dxfId="158" priority="162">
      <formula>ISTEXT(T66)</formula>
    </cfRule>
  </conditionalFormatting>
  <conditionalFormatting sqref="Q45:R45">
    <cfRule type="expression" dxfId="157" priority="158">
      <formula>ISTEXT(Q45)</formula>
    </cfRule>
  </conditionalFormatting>
  <conditionalFormatting sqref="Q47:R47">
    <cfRule type="expression" dxfId="156" priority="157">
      <formula>ISTEXT(Q47)</formula>
    </cfRule>
  </conditionalFormatting>
  <conditionalFormatting sqref="Q49:R49">
    <cfRule type="expression" dxfId="155" priority="156">
      <formula>ISTEXT(Q49)</formula>
    </cfRule>
  </conditionalFormatting>
  <conditionalFormatting sqref="Q51:R51">
    <cfRule type="expression" dxfId="154" priority="155">
      <formula>ISTEXT(Q51)</formula>
    </cfRule>
  </conditionalFormatting>
  <conditionalFormatting sqref="Q53:R53">
    <cfRule type="expression" dxfId="153" priority="154">
      <formula>ISTEXT(Q53)</formula>
    </cfRule>
  </conditionalFormatting>
  <conditionalFormatting sqref="Q55:R55">
    <cfRule type="expression" dxfId="152" priority="153">
      <formula>ISTEXT(Q55)</formula>
    </cfRule>
  </conditionalFormatting>
  <conditionalFormatting sqref="Q57:R57">
    <cfRule type="expression" dxfId="151" priority="152">
      <formula>ISTEXT(Q57)</formula>
    </cfRule>
  </conditionalFormatting>
  <conditionalFormatting sqref="Q59:R59">
    <cfRule type="expression" dxfId="150" priority="151">
      <formula>ISTEXT(Q59)</formula>
    </cfRule>
  </conditionalFormatting>
  <conditionalFormatting sqref="Q61:R61">
    <cfRule type="expression" dxfId="149" priority="150">
      <formula>ISTEXT(Q61)</formula>
    </cfRule>
  </conditionalFormatting>
  <conditionalFormatting sqref="Q63:R63">
    <cfRule type="expression" dxfId="148" priority="149">
      <formula>ISTEXT(Q63)</formula>
    </cfRule>
  </conditionalFormatting>
  <conditionalFormatting sqref="Q65:R65">
    <cfRule type="expression" dxfId="147" priority="148">
      <formula>ISTEXT(Q65)</formula>
    </cfRule>
  </conditionalFormatting>
  <conditionalFormatting sqref="F7">
    <cfRule type="expression" dxfId="146" priority="147">
      <formula>ISTEXT(F7)</formula>
    </cfRule>
  </conditionalFormatting>
  <conditionalFormatting sqref="G7">
    <cfRule type="expression" dxfId="145" priority="146">
      <formula>ISTEXT(G7)</formula>
    </cfRule>
  </conditionalFormatting>
  <conditionalFormatting sqref="H7">
    <cfRule type="expression" dxfId="144" priority="145">
      <formula>ISTEXT(H7)</formula>
    </cfRule>
  </conditionalFormatting>
  <conditionalFormatting sqref="I7">
    <cfRule type="expression" dxfId="143" priority="144">
      <formula>ISTEXT(I7)</formula>
    </cfRule>
  </conditionalFormatting>
  <conditionalFormatting sqref="J7">
    <cfRule type="expression" dxfId="142" priority="143">
      <formula>ISTEXT(J7)</formula>
    </cfRule>
  </conditionalFormatting>
  <conditionalFormatting sqref="K7">
    <cfRule type="expression" dxfId="141" priority="142">
      <formula>ISTEXT(K7)</formula>
    </cfRule>
  </conditionalFormatting>
  <conditionalFormatting sqref="L7">
    <cfRule type="expression" dxfId="140" priority="141">
      <formula>ISTEXT(L7)</formula>
    </cfRule>
  </conditionalFormatting>
  <conditionalFormatting sqref="F8">
    <cfRule type="expression" dxfId="139" priority="140">
      <formula>ISTEXT(F8)</formula>
    </cfRule>
  </conditionalFormatting>
  <conditionalFormatting sqref="G8">
    <cfRule type="expression" dxfId="138" priority="139">
      <formula>ISTEXT(G8)</formula>
    </cfRule>
  </conditionalFormatting>
  <conditionalFormatting sqref="H8">
    <cfRule type="expression" dxfId="137" priority="138">
      <formula>ISTEXT(H8)</formula>
    </cfRule>
  </conditionalFormatting>
  <conditionalFormatting sqref="I8">
    <cfRule type="expression" dxfId="136" priority="137">
      <formula>ISTEXT(I8)</formula>
    </cfRule>
  </conditionalFormatting>
  <conditionalFormatting sqref="J8">
    <cfRule type="expression" dxfId="135" priority="136">
      <formula>ISTEXT(J8)</formula>
    </cfRule>
  </conditionalFormatting>
  <conditionalFormatting sqref="K8">
    <cfRule type="expression" dxfId="134" priority="135">
      <formula>ISTEXT(K8)</formula>
    </cfRule>
  </conditionalFormatting>
  <conditionalFormatting sqref="L8">
    <cfRule type="expression" dxfId="133" priority="134">
      <formula>ISTEXT(L8)</formula>
    </cfRule>
  </conditionalFormatting>
  <conditionalFormatting sqref="F9">
    <cfRule type="expression" dxfId="132" priority="133">
      <formula>ISTEXT(F9)</formula>
    </cfRule>
  </conditionalFormatting>
  <conditionalFormatting sqref="G9">
    <cfRule type="expression" dxfId="131" priority="132">
      <formula>ISTEXT(G9)</formula>
    </cfRule>
  </conditionalFormatting>
  <conditionalFormatting sqref="H9">
    <cfRule type="expression" dxfId="130" priority="131">
      <formula>ISTEXT(H9)</formula>
    </cfRule>
  </conditionalFormatting>
  <conditionalFormatting sqref="I9">
    <cfRule type="expression" dxfId="129" priority="130">
      <formula>ISTEXT(I9)</formula>
    </cfRule>
  </conditionalFormatting>
  <conditionalFormatting sqref="J9">
    <cfRule type="expression" dxfId="128" priority="129">
      <formula>ISTEXT(J9)</formula>
    </cfRule>
  </conditionalFormatting>
  <conditionalFormatting sqref="K9">
    <cfRule type="expression" dxfId="127" priority="128">
      <formula>ISTEXT(K9)</formula>
    </cfRule>
  </conditionalFormatting>
  <conditionalFormatting sqref="L9">
    <cfRule type="expression" dxfId="126" priority="127">
      <formula>ISTEXT(L9)</formula>
    </cfRule>
  </conditionalFormatting>
  <conditionalFormatting sqref="F10">
    <cfRule type="expression" dxfId="125" priority="126">
      <formula>ISTEXT(F10)</formula>
    </cfRule>
  </conditionalFormatting>
  <conditionalFormatting sqref="G10">
    <cfRule type="expression" dxfId="124" priority="125">
      <formula>ISTEXT(G10)</formula>
    </cfRule>
  </conditionalFormatting>
  <conditionalFormatting sqref="H10">
    <cfRule type="expression" dxfId="123" priority="124">
      <formula>ISTEXT(H10)</formula>
    </cfRule>
  </conditionalFormatting>
  <conditionalFormatting sqref="I10">
    <cfRule type="expression" dxfId="122" priority="123">
      <formula>ISTEXT(I10)</formula>
    </cfRule>
  </conditionalFormatting>
  <conditionalFormatting sqref="J10">
    <cfRule type="expression" dxfId="121" priority="122">
      <formula>ISTEXT(J10)</formula>
    </cfRule>
  </conditionalFormatting>
  <conditionalFormatting sqref="K10">
    <cfRule type="expression" dxfId="120" priority="121">
      <formula>ISTEXT(K10)</formula>
    </cfRule>
  </conditionalFormatting>
  <conditionalFormatting sqref="L10">
    <cfRule type="expression" dxfId="119" priority="120">
      <formula>ISTEXT(L10)</formula>
    </cfRule>
  </conditionalFormatting>
  <conditionalFormatting sqref="F11">
    <cfRule type="expression" dxfId="118" priority="119">
      <formula>ISTEXT(F11)</formula>
    </cfRule>
  </conditionalFormatting>
  <conditionalFormatting sqref="G11">
    <cfRule type="expression" dxfId="117" priority="118">
      <formula>ISTEXT(G11)</formula>
    </cfRule>
  </conditionalFormatting>
  <conditionalFormatting sqref="H11">
    <cfRule type="expression" dxfId="116" priority="117">
      <formula>ISTEXT(H11)</formula>
    </cfRule>
  </conditionalFormatting>
  <conditionalFormatting sqref="I11">
    <cfRule type="expression" dxfId="115" priority="116">
      <formula>ISTEXT(I11)</formula>
    </cfRule>
  </conditionalFormatting>
  <conditionalFormatting sqref="J11">
    <cfRule type="expression" dxfId="114" priority="115">
      <formula>ISTEXT(J11)</formula>
    </cfRule>
  </conditionalFormatting>
  <conditionalFormatting sqref="K11">
    <cfRule type="expression" dxfId="113" priority="114">
      <formula>ISTEXT(K11)</formula>
    </cfRule>
  </conditionalFormatting>
  <conditionalFormatting sqref="L11">
    <cfRule type="expression" dxfId="112" priority="113">
      <formula>ISTEXT(L11)</formula>
    </cfRule>
  </conditionalFormatting>
  <conditionalFormatting sqref="F12:L12">
    <cfRule type="expression" dxfId="111" priority="112">
      <formula>ISTEXT(F12)</formula>
    </cfRule>
  </conditionalFormatting>
  <conditionalFormatting sqref="F13">
    <cfRule type="expression" dxfId="110" priority="111">
      <formula>ISTEXT(F13)</formula>
    </cfRule>
  </conditionalFormatting>
  <conditionalFormatting sqref="G13">
    <cfRule type="expression" dxfId="109" priority="110">
      <formula>ISTEXT(G13)</formula>
    </cfRule>
  </conditionalFormatting>
  <conditionalFormatting sqref="H13">
    <cfRule type="expression" dxfId="108" priority="109">
      <formula>ISTEXT(H13)</formula>
    </cfRule>
  </conditionalFormatting>
  <conditionalFormatting sqref="I13">
    <cfRule type="expression" dxfId="107" priority="108">
      <formula>ISTEXT(I13)</formula>
    </cfRule>
  </conditionalFormatting>
  <conditionalFormatting sqref="J13">
    <cfRule type="expression" dxfId="106" priority="107">
      <formula>ISTEXT(J13)</formula>
    </cfRule>
  </conditionalFormatting>
  <conditionalFormatting sqref="K13">
    <cfRule type="expression" dxfId="105" priority="106">
      <formula>ISTEXT(K13)</formula>
    </cfRule>
  </conditionalFormatting>
  <conditionalFormatting sqref="L13">
    <cfRule type="expression" dxfId="104" priority="105">
      <formula>ISTEXT(L13)</formula>
    </cfRule>
  </conditionalFormatting>
  <conditionalFormatting sqref="C14">
    <cfRule type="expression" dxfId="103" priority="104">
      <formula>ISTEXT(C14)</formula>
    </cfRule>
  </conditionalFormatting>
  <conditionalFormatting sqref="D14">
    <cfRule type="expression" dxfId="102" priority="103">
      <formula>ISTEXT(D14)</formula>
    </cfRule>
  </conditionalFormatting>
  <conditionalFormatting sqref="E14">
    <cfRule type="expression" dxfId="101" priority="102">
      <formula>ISTEXT(E14)</formula>
    </cfRule>
  </conditionalFormatting>
  <conditionalFormatting sqref="F14">
    <cfRule type="expression" dxfId="100" priority="101">
      <formula>ISTEXT(F14)</formula>
    </cfRule>
  </conditionalFormatting>
  <conditionalFormatting sqref="G14">
    <cfRule type="expression" dxfId="99" priority="100">
      <formula>ISTEXT(G14)</formula>
    </cfRule>
  </conditionalFormatting>
  <conditionalFormatting sqref="H14">
    <cfRule type="expression" dxfId="98" priority="99">
      <formula>ISTEXT(H14)</formula>
    </cfRule>
  </conditionalFormatting>
  <conditionalFormatting sqref="I14">
    <cfRule type="expression" dxfId="97" priority="98">
      <formula>ISTEXT(I14)</formula>
    </cfRule>
  </conditionalFormatting>
  <conditionalFormatting sqref="J14">
    <cfRule type="expression" dxfId="96" priority="97">
      <formula>ISTEXT(J14)</formula>
    </cfRule>
  </conditionalFormatting>
  <conditionalFormatting sqref="K14">
    <cfRule type="expression" dxfId="95" priority="96">
      <formula>ISTEXT(K14)</formula>
    </cfRule>
  </conditionalFormatting>
  <conditionalFormatting sqref="L14">
    <cfRule type="expression" dxfId="94" priority="95">
      <formula>ISTEXT(L14)</formula>
    </cfRule>
  </conditionalFormatting>
  <conditionalFormatting sqref="C15">
    <cfRule type="expression" dxfId="93" priority="94">
      <formula>ISTEXT(C15)</formula>
    </cfRule>
  </conditionalFormatting>
  <conditionalFormatting sqref="D15">
    <cfRule type="expression" dxfId="92" priority="93">
      <formula>ISTEXT(D15)</formula>
    </cfRule>
  </conditionalFormatting>
  <conditionalFormatting sqref="E15:L15">
    <cfRule type="expression" dxfId="91" priority="92">
      <formula>ISTEXT(E15)</formula>
    </cfRule>
  </conditionalFormatting>
  <conditionalFormatting sqref="C16">
    <cfRule type="expression" dxfId="90" priority="91">
      <formula>ISTEXT(C16)</formula>
    </cfRule>
  </conditionalFormatting>
  <conditionalFormatting sqref="D16">
    <cfRule type="expression" dxfId="89" priority="90">
      <formula>ISTEXT(D16)</formula>
    </cfRule>
  </conditionalFormatting>
  <conditionalFormatting sqref="E16">
    <cfRule type="expression" dxfId="88" priority="89">
      <formula>ISTEXT(E16)</formula>
    </cfRule>
  </conditionalFormatting>
  <conditionalFormatting sqref="F16">
    <cfRule type="expression" dxfId="87" priority="88">
      <formula>ISTEXT(F16)</formula>
    </cfRule>
  </conditionalFormatting>
  <conditionalFormatting sqref="G16">
    <cfRule type="expression" dxfId="86" priority="87">
      <formula>ISTEXT(G16)</formula>
    </cfRule>
  </conditionalFormatting>
  <conditionalFormatting sqref="H16">
    <cfRule type="expression" dxfId="85" priority="86">
      <formula>ISTEXT(H16)</formula>
    </cfRule>
  </conditionalFormatting>
  <conditionalFormatting sqref="I16">
    <cfRule type="expression" dxfId="84" priority="85">
      <formula>ISTEXT(I16)</formula>
    </cfRule>
  </conditionalFormatting>
  <conditionalFormatting sqref="J16">
    <cfRule type="expression" dxfId="83" priority="84">
      <formula>ISTEXT(J16)</formula>
    </cfRule>
  </conditionalFormatting>
  <conditionalFormatting sqref="K16">
    <cfRule type="expression" dxfId="82" priority="83">
      <formula>ISTEXT(K16)</formula>
    </cfRule>
  </conditionalFormatting>
  <conditionalFormatting sqref="L16">
    <cfRule type="expression" dxfId="81" priority="82">
      <formula>ISTEXT(L16)</formula>
    </cfRule>
  </conditionalFormatting>
  <conditionalFormatting sqref="C17">
    <cfRule type="expression" dxfId="80" priority="81">
      <formula>ISTEXT(C17)</formula>
    </cfRule>
  </conditionalFormatting>
  <conditionalFormatting sqref="D17">
    <cfRule type="expression" dxfId="79" priority="80">
      <formula>ISTEXT(D17)</formula>
    </cfRule>
  </conditionalFormatting>
  <conditionalFormatting sqref="E17:L17">
    <cfRule type="expression" dxfId="78" priority="79">
      <formula>ISTEXT(E17)</formula>
    </cfRule>
  </conditionalFormatting>
  <conditionalFormatting sqref="C18:C26">
    <cfRule type="expression" dxfId="77" priority="78">
      <formula>ISTEXT(C18)</formula>
    </cfRule>
  </conditionalFormatting>
  <conditionalFormatting sqref="D18:D26">
    <cfRule type="expression" dxfId="76" priority="77">
      <formula>ISTEXT(D18)</formula>
    </cfRule>
  </conditionalFormatting>
  <conditionalFormatting sqref="E18">
    <cfRule type="expression" dxfId="75" priority="76">
      <formula>ISTEXT(E18)</formula>
    </cfRule>
  </conditionalFormatting>
  <conditionalFormatting sqref="F18">
    <cfRule type="expression" dxfId="74" priority="75">
      <formula>ISTEXT(F18)</formula>
    </cfRule>
  </conditionalFormatting>
  <conditionalFormatting sqref="G18:G26">
    <cfRule type="expression" dxfId="73" priority="74">
      <formula>ISTEXT(G18)</formula>
    </cfRule>
  </conditionalFormatting>
  <conditionalFormatting sqref="H18:H26">
    <cfRule type="expression" dxfId="72" priority="73">
      <formula>ISTEXT(H18)</formula>
    </cfRule>
  </conditionalFormatting>
  <conditionalFormatting sqref="I18:I26">
    <cfRule type="expression" dxfId="71" priority="72">
      <formula>ISTEXT(I18)</formula>
    </cfRule>
  </conditionalFormatting>
  <conditionalFormatting sqref="J18:J26">
    <cfRule type="expression" dxfId="70" priority="71">
      <formula>ISTEXT(J18)</formula>
    </cfRule>
  </conditionalFormatting>
  <conditionalFormatting sqref="K18:K26">
    <cfRule type="expression" dxfId="69" priority="70">
      <formula>ISTEXT(K18)</formula>
    </cfRule>
  </conditionalFormatting>
  <conditionalFormatting sqref="L18:L26">
    <cfRule type="expression" dxfId="68" priority="69">
      <formula>ISTEXT(L18)</formula>
    </cfRule>
  </conditionalFormatting>
  <conditionalFormatting sqref="E19:E26">
    <cfRule type="expression" dxfId="67" priority="68">
      <formula>ISTEXT(E19)</formula>
    </cfRule>
  </conditionalFormatting>
  <conditionalFormatting sqref="F19:F26">
    <cfRule type="expression" dxfId="66" priority="67">
      <formula>ISTEXT(F19)</formula>
    </cfRule>
  </conditionalFormatting>
  <conditionalFormatting sqref="U7">
    <cfRule type="expression" dxfId="65" priority="66">
      <formula>ISTEXT(U7)</formula>
    </cfRule>
  </conditionalFormatting>
  <conditionalFormatting sqref="V7">
    <cfRule type="expression" dxfId="64" priority="65">
      <formula>ISTEXT(V7)</formula>
    </cfRule>
  </conditionalFormatting>
  <conditionalFormatting sqref="U8">
    <cfRule type="expression" dxfId="63" priority="64">
      <formula>ISTEXT(U8)</formula>
    </cfRule>
  </conditionalFormatting>
  <conditionalFormatting sqref="V8">
    <cfRule type="expression" dxfId="62" priority="63">
      <formula>ISTEXT(V8)</formula>
    </cfRule>
  </conditionalFormatting>
  <conditionalFormatting sqref="U9">
    <cfRule type="expression" dxfId="61" priority="62">
      <formula>ISTEXT(U9)</formula>
    </cfRule>
  </conditionalFormatting>
  <conditionalFormatting sqref="V9">
    <cfRule type="expression" dxfId="60" priority="61">
      <formula>ISTEXT(V9)</formula>
    </cfRule>
  </conditionalFormatting>
  <conditionalFormatting sqref="U10">
    <cfRule type="expression" dxfId="59" priority="60">
      <formula>ISTEXT(U10)</formula>
    </cfRule>
  </conditionalFormatting>
  <conditionalFormatting sqref="V10">
    <cfRule type="expression" dxfId="58" priority="59">
      <formula>ISTEXT(V10)</formula>
    </cfRule>
  </conditionalFormatting>
  <conditionalFormatting sqref="U11">
    <cfRule type="expression" dxfId="57" priority="58">
      <formula>ISTEXT(U11)</formula>
    </cfRule>
  </conditionalFormatting>
  <conditionalFormatting sqref="V11">
    <cfRule type="expression" dxfId="56" priority="57">
      <formula>ISTEXT(V11)</formula>
    </cfRule>
  </conditionalFormatting>
  <conditionalFormatting sqref="U12:V12">
    <cfRule type="expression" dxfId="55" priority="56">
      <formula>ISTEXT(U12)</formula>
    </cfRule>
  </conditionalFormatting>
  <conditionalFormatting sqref="U13">
    <cfRule type="expression" dxfId="54" priority="55">
      <formula>ISTEXT(U13)</formula>
    </cfRule>
  </conditionalFormatting>
  <conditionalFormatting sqref="V13">
    <cfRule type="expression" dxfId="53" priority="54">
      <formula>ISTEXT(V13)</formula>
    </cfRule>
  </conditionalFormatting>
  <conditionalFormatting sqref="U14">
    <cfRule type="expression" dxfId="52" priority="53">
      <formula>ISTEXT(U14)</formula>
    </cfRule>
  </conditionalFormatting>
  <conditionalFormatting sqref="V14">
    <cfRule type="expression" dxfId="51" priority="52">
      <formula>ISTEXT(V14)</formula>
    </cfRule>
  </conditionalFormatting>
  <conditionalFormatting sqref="U15:V15">
    <cfRule type="expression" dxfId="50" priority="51">
      <formula>ISTEXT(U15)</formula>
    </cfRule>
  </conditionalFormatting>
  <conditionalFormatting sqref="U16">
    <cfRule type="expression" dxfId="49" priority="50">
      <formula>ISTEXT(U16)</formula>
    </cfRule>
  </conditionalFormatting>
  <conditionalFormatting sqref="V16">
    <cfRule type="expression" dxfId="48" priority="49">
      <formula>ISTEXT(V16)</formula>
    </cfRule>
  </conditionalFormatting>
  <conditionalFormatting sqref="U17:V17">
    <cfRule type="expression" dxfId="47" priority="48">
      <formula>ISTEXT(U17)</formula>
    </cfRule>
  </conditionalFormatting>
  <conditionalFormatting sqref="U18:U26">
    <cfRule type="expression" dxfId="46" priority="47">
      <formula>ISTEXT(U18)</formula>
    </cfRule>
  </conditionalFormatting>
  <conditionalFormatting sqref="V18:V26">
    <cfRule type="expression" dxfId="45" priority="46">
      <formula>ISTEXT(V18)</formula>
    </cfRule>
  </conditionalFormatting>
  <conditionalFormatting sqref="O7">
    <cfRule type="expression" dxfId="44" priority="45">
      <formula>ISTEXT(O7)</formula>
    </cfRule>
  </conditionalFormatting>
  <conditionalFormatting sqref="P7">
    <cfRule type="expression" dxfId="43" priority="44">
      <formula>ISTEXT(P7)</formula>
    </cfRule>
  </conditionalFormatting>
  <conditionalFormatting sqref="O8">
    <cfRule type="expression" dxfId="42" priority="43">
      <formula>ISTEXT(O8)</formula>
    </cfRule>
  </conditionalFormatting>
  <conditionalFormatting sqref="P8">
    <cfRule type="expression" dxfId="41" priority="42">
      <formula>ISTEXT(P8)</formula>
    </cfRule>
  </conditionalFormatting>
  <conditionalFormatting sqref="O9">
    <cfRule type="expression" dxfId="40" priority="41">
      <formula>ISTEXT(O9)</formula>
    </cfRule>
  </conditionalFormatting>
  <conditionalFormatting sqref="P9">
    <cfRule type="expression" dxfId="39" priority="40">
      <formula>ISTEXT(P9)</formula>
    </cfRule>
  </conditionalFormatting>
  <conditionalFormatting sqref="O10">
    <cfRule type="expression" dxfId="38" priority="39">
      <formula>ISTEXT(O10)</formula>
    </cfRule>
  </conditionalFormatting>
  <conditionalFormatting sqref="P10">
    <cfRule type="expression" dxfId="37" priority="38">
      <formula>ISTEXT(P10)</formula>
    </cfRule>
  </conditionalFormatting>
  <conditionalFormatting sqref="O11">
    <cfRule type="expression" dxfId="36" priority="37">
      <formula>ISTEXT(O11)</formula>
    </cfRule>
  </conditionalFormatting>
  <conditionalFormatting sqref="P11">
    <cfRule type="expression" dxfId="35" priority="36">
      <formula>ISTEXT(P11)</formula>
    </cfRule>
  </conditionalFormatting>
  <conditionalFormatting sqref="O12:P12">
    <cfRule type="expression" dxfId="34" priority="35">
      <formula>ISTEXT(O12)</formula>
    </cfRule>
  </conditionalFormatting>
  <conditionalFormatting sqref="O13">
    <cfRule type="expression" dxfId="33" priority="34">
      <formula>ISTEXT(O13)</formula>
    </cfRule>
  </conditionalFormatting>
  <conditionalFormatting sqref="P13">
    <cfRule type="expression" dxfId="32" priority="33">
      <formula>ISTEXT(P13)</formula>
    </cfRule>
  </conditionalFormatting>
  <conditionalFormatting sqref="O14">
    <cfRule type="expression" dxfId="31" priority="32">
      <formula>ISTEXT(O14)</formula>
    </cfRule>
  </conditionalFormatting>
  <conditionalFormatting sqref="P14">
    <cfRule type="expression" dxfId="30" priority="31">
      <formula>ISTEXT(P14)</formula>
    </cfRule>
  </conditionalFormatting>
  <conditionalFormatting sqref="O15:P15">
    <cfRule type="expression" dxfId="29" priority="30">
      <formula>ISTEXT(O15)</formula>
    </cfRule>
  </conditionalFormatting>
  <conditionalFormatting sqref="O16">
    <cfRule type="expression" dxfId="28" priority="29">
      <formula>ISTEXT(O16)</formula>
    </cfRule>
  </conditionalFormatting>
  <conditionalFormatting sqref="P16">
    <cfRule type="expression" dxfId="27" priority="28">
      <formula>ISTEXT(P16)</formula>
    </cfRule>
  </conditionalFormatting>
  <conditionalFormatting sqref="O17:P17">
    <cfRule type="expression" dxfId="26" priority="27">
      <formula>ISTEXT(O17)</formula>
    </cfRule>
  </conditionalFormatting>
  <conditionalFormatting sqref="O18:O26">
    <cfRule type="expression" dxfId="25" priority="26">
      <formula>ISTEXT(O18)</formula>
    </cfRule>
  </conditionalFormatting>
  <conditionalFormatting sqref="P18:P26">
    <cfRule type="expression" dxfId="24" priority="25">
      <formula>ISTEXT(P18)</formula>
    </cfRule>
  </conditionalFormatting>
  <conditionalFormatting sqref="S7">
    <cfRule type="expression" dxfId="23" priority="24">
      <formula>ISTEXT(S7)</formula>
    </cfRule>
  </conditionalFormatting>
  <conditionalFormatting sqref="T7">
    <cfRule type="expression" dxfId="22" priority="23">
      <formula>ISTEXT(T7)</formula>
    </cfRule>
  </conditionalFormatting>
  <conditionalFormatting sqref="S8">
    <cfRule type="expression" dxfId="21" priority="22">
      <formula>ISTEXT(S8)</formula>
    </cfRule>
  </conditionalFormatting>
  <conditionalFormatting sqref="T8">
    <cfRule type="expression" dxfId="20" priority="21">
      <formula>ISTEXT(T8)</formula>
    </cfRule>
  </conditionalFormatting>
  <conditionalFormatting sqref="S9">
    <cfRule type="expression" dxfId="19" priority="20">
      <formula>ISTEXT(S9)</formula>
    </cfRule>
  </conditionalFormatting>
  <conditionalFormatting sqref="T9">
    <cfRule type="expression" dxfId="18" priority="19">
      <formula>ISTEXT(T9)</formula>
    </cfRule>
  </conditionalFormatting>
  <conditionalFormatting sqref="S10">
    <cfRule type="expression" dxfId="17" priority="18">
      <formula>ISTEXT(S10)</formula>
    </cfRule>
  </conditionalFormatting>
  <conditionalFormatting sqref="T10">
    <cfRule type="expression" dxfId="16" priority="17">
      <formula>ISTEXT(T10)</formula>
    </cfRule>
  </conditionalFormatting>
  <conditionalFormatting sqref="S11">
    <cfRule type="expression" dxfId="15" priority="16">
      <formula>ISTEXT(S11)</formula>
    </cfRule>
  </conditionalFormatting>
  <conditionalFormatting sqref="T11">
    <cfRule type="expression" dxfId="14" priority="15">
      <formula>ISTEXT(T11)</formula>
    </cfRule>
  </conditionalFormatting>
  <conditionalFormatting sqref="S12:T12">
    <cfRule type="expression" dxfId="13" priority="14">
      <formula>ISTEXT(S12)</formula>
    </cfRule>
  </conditionalFormatting>
  <conditionalFormatting sqref="S13">
    <cfRule type="expression" dxfId="12" priority="13">
      <formula>ISTEXT(S13)</formula>
    </cfRule>
  </conditionalFormatting>
  <conditionalFormatting sqref="T13">
    <cfRule type="expression" dxfId="11" priority="12">
      <formula>ISTEXT(T13)</formula>
    </cfRule>
  </conditionalFormatting>
  <conditionalFormatting sqref="S14">
    <cfRule type="expression" dxfId="10" priority="11">
      <formula>ISTEXT(S14)</formula>
    </cfRule>
  </conditionalFormatting>
  <conditionalFormatting sqref="T14">
    <cfRule type="expression" dxfId="9" priority="10">
      <formula>ISTEXT(T14)</formula>
    </cfRule>
  </conditionalFormatting>
  <conditionalFormatting sqref="S15:T15">
    <cfRule type="expression" dxfId="8" priority="9">
      <formula>ISTEXT(S15)</formula>
    </cfRule>
  </conditionalFormatting>
  <conditionalFormatting sqref="S16">
    <cfRule type="expression" dxfId="7" priority="8">
      <formula>ISTEXT(S16)</formula>
    </cfRule>
  </conditionalFormatting>
  <conditionalFormatting sqref="T16">
    <cfRule type="expression" dxfId="6" priority="7">
      <formula>ISTEXT(T16)</formula>
    </cfRule>
  </conditionalFormatting>
  <conditionalFormatting sqref="S17:T17">
    <cfRule type="expression" dxfId="5" priority="6">
      <formula>ISTEXT(S17)</formula>
    </cfRule>
  </conditionalFormatting>
  <conditionalFormatting sqref="S18:S26">
    <cfRule type="expression" dxfId="4" priority="5">
      <formula>ISTEXT(S18)</formula>
    </cfRule>
  </conditionalFormatting>
  <conditionalFormatting sqref="T18:T26">
    <cfRule type="expression" dxfId="3" priority="4">
      <formula>ISTEXT(T18)</formula>
    </cfRule>
  </conditionalFormatting>
  <conditionalFormatting sqref="Q12:R12">
    <cfRule type="expression" dxfId="2" priority="3">
      <formula>ISTEXT(Q12)</formula>
    </cfRule>
  </conditionalFormatting>
  <conditionalFormatting sqref="Q15:R15">
    <cfRule type="expression" dxfId="1" priority="2">
      <formula>ISTEXT(Q15)</formula>
    </cfRule>
  </conditionalFormatting>
  <conditionalFormatting sqref="Q17:R17">
    <cfRule type="expression" dxfId="0" priority="1">
      <formula>ISTEXT(Q17)</formula>
    </cfRule>
  </conditionalFormatting>
  <pageMargins left="0.7" right="0.7" top="0.75" bottom="0.75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/>
  </sheetViews>
  <sheetFormatPr defaultRowHeight="15" x14ac:dyDescent="0.25"/>
  <cols>
    <col min="1" max="1" width="45.42578125" style="190" customWidth="1"/>
    <col min="2" max="2" width="47.28515625" customWidth="1"/>
    <col min="3" max="3" width="45.140625" style="105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39" t="str">
        <f>'Eff Conc.'!A2</f>
        <v>West County Agency</v>
      </c>
      <c r="B1" s="240"/>
    </row>
    <row r="2" spans="1:4" ht="25.5" customHeight="1" thickBot="1" x14ac:dyDescent="0.3">
      <c r="A2" s="395" t="s">
        <v>101</v>
      </c>
      <c r="B2" s="394"/>
      <c r="C2" s="393" t="s">
        <v>70</v>
      </c>
      <c r="D2" s="394"/>
    </row>
    <row r="3" spans="1:4" ht="15.75" customHeight="1" x14ac:dyDescent="0.25">
      <c r="A3" s="209" t="s">
        <v>133</v>
      </c>
      <c r="B3" s="206" t="s">
        <v>209</v>
      </c>
      <c r="C3" s="37" t="s">
        <v>71</v>
      </c>
      <c r="D3" s="39" t="s">
        <v>72</v>
      </c>
    </row>
    <row r="4" spans="1:4" x14ac:dyDescent="0.25">
      <c r="A4" s="210" t="s">
        <v>134</v>
      </c>
      <c r="B4" s="207" t="s">
        <v>123</v>
      </c>
      <c r="C4" s="38" t="s">
        <v>73</v>
      </c>
      <c r="D4" s="40">
        <v>41212</v>
      </c>
    </row>
    <row r="5" spans="1:4" ht="30.75" thickBot="1" x14ac:dyDescent="0.3">
      <c r="A5" s="211" t="s">
        <v>119</v>
      </c>
      <c r="B5" s="208" t="s">
        <v>208</v>
      </c>
      <c r="C5" s="38" t="s">
        <v>74</v>
      </c>
      <c r="D5" s="40">
        <v>41304</v>
      </c>
    </row>
    <row r="6" spans="1:4" x14ac:dyDescent="0.25">
      <c r="C6" s="38" t="s">
        <v>75</v>
      </c>
      <c r="D6" s="40">
        <v>41394</v>
      </c>
    </row>
    <row r="7" spans="1:4" x14ac:dyDescent="0.25">
      <c r="C7" s="38" t="s">
        <v>76</v>
      </c>
      <c r="D7" s="40" t="s">
        <v>84</v>
      </c>
    </row>
    <row r="8" spans="1:4" x14ac:dyDescent="0.25">
      <c r="B8" s="114"/>
      <c r="C8" s="203" t="s">
        <v>81</v>
      </c>
      <c r="D8" s="41">
        <v>41486</v>
      </c>
    </row>
    <row r="9" spans="1:4" s="111" customFormat="1" x14ac:dyDescent="0.25">
      <c r="B9" s="114"/>
      <c r="C9" s="38" t="s">
        <v>77</v>
      </c>
      <c r="D9" s="40">
        <v>41577</v>
      </c>
    </row>
    <row r="10" spans="1:4" s="111" customFormat="1" x14ac:dyDescent="0.25">
      <c r="A10" s="190"/>
      <c r="B10" s="114"/>
      <c r="C10" s="38" t="s">
        <v>78</v>
      </c>
      <c r="D10" s="40">
        <v>41669</v>
      </c>
    </row>
    <row r="11" spans="1:4" s="111" customFormat="1" x14ac:dyDescent="0.25">
      <c r="A11" s="190"/>
      <c r="C11" s="38" t="s">
        <v>79</v>
      </c>
      <c r="D11" s="40">
        <v>41759</v>
      </c>
    </row>
    <row r="12" spans="1:4" s="111" customFormat="1" x14ac:dyDescent="0.25">
      <c r="A12" s="190"/>
      <c r="C12" s="38" t="s">
        <v>80</v>
      </c>
      <c r="D12" s="40" t="s">
        <v>83</v>
      </c>
    </row>
    <row r="13" spans="1:4" s="111" customFormat="1" ht="15.75" thickBot="1" x14ac:dyDescent="0.3">
      <c r="A13" s="190"/>
      <c r="C13" s="216" t="s">
        <v>82</v>
      </c>
      <c r="D13" s="42">
        <v>41851</v>
      </c>
    </row>
    <row r="14" spans="1:4" s="111" customFormat="1" x14ac:dyDescent="0.25">
      <c r="A14" s="204" t="s">
        <v>131</v>
      </c>
      <c r="B14" s="205"/>
      <c r="C14" s="43"/>
      <c r="D14" s="124"/>
    </row>
    <row r="15" spans="1:4" s="111" customFormat="1" ht="15.75" thickBot="1" x14ac:dyDescent="0.3">
      <c r="A15" s="190"/>
      <c r="C15" s="43"/>
      <c r="D15" s="124"/>
    </row>
    <row r="16" spans="1:4" s="111" customFormat="1" x14ac:dyDescent="0.25">
      <c r="A16" s="396" t="s">
        <v>129</v>
      </c>
      <c r="B16" s="397"/>
      <c r="C16" s="43"/>
      <c r="D16" s="124"/>
    </row>
    <row r="17" spans="1:5" s="111" customFormat="1" ht="15.75" thickBot="1" x14ac:dyDescent="0.3">
      <c r="A17" s="398"/>
      <c r="B17" s="399"/>
      <c r="C17" s="43"/>
      <c r="D17" s="124"/>
    </row>
    <row r="18" spans="1:5" s="111" customFormat="1" ht="15.75" thickBot="1" x14ac:dyDescent="0.3">
      <c r="A18" s="201" t="s">
        <v>130</v>
      </c>
      <c r="B18" s="202"/>
      <c r="C18" s="43"/>
      <c r="D18" s="124"/>
    </row>
    <row r="19" spans="1:5" s="111" customFormat="1" ht="15" customHeight="1" thickBot="1" x14ac:dyDescent="0.3">
      <c r="A19" s="190"/>
      <c r="C19" s="43"/>
      <c r="D19" s="124"/>
    </row>
    <row r="20" spans="1:5" s="111" customFormat="1" ht="19.5" thickBot="1" x14ac:dyDescent="0.35">
      <c r="A20" s="389" t="s">
        <v>127</v>
      </c>
      <c r="B20" s="390"/>
      <c r="C20" s="391"/>
      <c r="D20" s="174"/>
      <c r="E20" s="124"/>
    </row>
    <row r="21" spans="1:5" s="111" customFormat="1" ht="16.5" thickBot="1" x14ac:dyDescent="0.3">
      <c r="A21" s="199" t="s">
        <v>122</v>
      </c>
      <c r="B21" s="189" t="s">
        <v>123</v>
      </c>
      <c r="C21" s="233" t="s">
        <v>124</v>
      </c>
      <c r="D21" s="174"/>
      <c r="E21" s="124"/>
    </row>
    <row r="22" spans="1:5" s="111" customFormat="1" x14ac:dyDescent="0.25">
      <c r="A22" s="191" t="s">
        <v>85</v>
      </c>
      <c r="B22" s="101" t="s">
        <v>89</v>
      </c>
      <c r="C22" s="101" t="s">
        <v>89</v>
      </c>
      <c r="D22" s="174"/>
      <c r="E22" s="124"/>
    </row>
    <row r="23" spans="1:5" s="111" customFormat="1" ht="30" x14ac:dyDescent="0.25">
      <c r="A23" s="192" t="s">
        <v>86</v>
      </c>
      <c r="B23" s="102" t="s">
        <v>66</v>
      </c>
      <c r="C23" s="104" t="s">
        <v>135</v>
      </c>
      <c r="D23" s="174"/>
      <c r="E23" s="124"/>
    </row>
    <row r="24" spans="1:5" s="111" customFormat="1" x14ac:dyDescent="0.25">
      <c r="A24" s="192" t="s">
        <v>87</v>
      </c>
      <c r="B24" s="102" t="s">
        <v>64</v>
      </c>
      <c r="C24" s="102" t="s">
        <v>98</v>
      </c>
      <c r="D24" s="174"/>
      <c r="E24" s="124"/>
    </row>
    <row r="25" spans="1:5" s="111" customFormat="1" ht="15.75" thickBot="1" x14ac:dyDescent="0.3">
      <c r="A25" s="193" t="s">
        <v>88</v>
      </c>
      <c r="B25" s="103" t="s">
        <v>96</v>
      </c>
      <c r="C25" s="103" t="s">
        <v>97</v>
      </c>
      <c r="D25" s="174"/>
      <c r="E25" s="124"/>
    </row>
    <row r="26" spans="1:5" s="111" customFormat="1" ht="15.75" thickBot="1" x14ac:dyDescent="0.3">
      <c r="A26" s="190"/>
      <c r="C26" s="106"/>
      <c r="D26" s="174"/>
      <c r="E26" s="124"/>
    </row>
    <row r="27" spans="1:5" s="111" customFormat="1" ht="16.5" thickBot="1" x14ac:dyDescent="0.3">
      <c r="A27" s="199" t="s">
        <v>125</v>
      </c>
      <c r="B27" s="189" t="s">
        <v>123</v>
      </c>
      <c r="C27" s="233" t="s">
        <v>124</v>
      </c>
      <c r="D27" s="174"/>
      <c r="E27" s="124"/>
    </row>
    <row r="28" spans="1:5" s="111" customFormat="1" x14ac:dyDescent="0.25">
      <c r="A28" s="191" t="s">
        <v>85</v>
      </c>
      <c r="B28" s="101" t="s">
        <v>89</v>
      </c>
      <c r="C28" s="101" t="s">
        <v>89</v>
      </c>
      <c r="D28" s="174"/>
      <c r="E28" s="124"/>
    </row>
    <row r="29" spans="1:5" s="111" customFormat="1" ht="30" x14ac:dyDescent="0.25">
      <c r="A29" s="192" t="s">
        <v>86</v>
      </c>
      <c r="B29" s="102" t="s">
        <v>66</v>
      </c>
      <c r="C29" s="104" t="s">
        <v>135</v>
      </c>
      <c r="D29" s="174"/>
      <c r="E29" s="124"/>
    </row>
    <row r="30" spans="1:5" s="111" customFormat="1" x14ac:dyDescent="0.25">
      <c r="A30" s="192" t="s">
        <v>87</v>
      </c>
      <c r="B30" s="102" t="s">
        <v>64</v>
      </c>
      <c r="C30" s="102" t="s">
        <v>98</v>
      </c>
      <c r="D30" s="174"/>
      <c r="E30" s="124"/>
    </row>
    <row r="31" spans="1:5" s="111" customFormat="1" ht="15.75" thickBot="1" x14ac:dyDescent="0.3">
      <c r="A31" s="193" t="s">
        <v>88</v>
      </c>
      <c r="B31" s="103" t="s">
        <v>65</v>
      </c>
      <c r="C31" s="103" t="s">
        <v>65</v>
      </c>
      <c r="D31" s="174"/>
      <c r="E31" s="124"/>
    </row>
    <row r="32" spans="1:5" s="111" customFormat="1" ht="15.75" thickBot="1" x14ac:dyDescent="0.3">
      <c r="A32" s="190"/>
      <c r="C32" s="106"/>
      <c r="D32" s="174"/>
      <c r="E32" s="124"/>
    </row>
    <row r="33" spans="1:5" s="111" customFormat="1" ht="16.5" thickBot="1" x14ac:dyDescent="0.3">
      <c r="A33" s="199" t="s">
        <v>126</v>
      </c>
      <c r="B33" s="189" t="s">
        <v>123</v>
      </c>
      <c r="C33" s="233" t="s">
        <v>124</v>
      </c>
      <c r="D33" s="174"/>
      <c r="E33" s="124"/>
    </row>
    <row r="34" spans="1:5" s="111" customFormat="1" x14ac:dyDescent="0.25">
      <c r="A34" s="191" t="s">
        <v>85</v>
      </c>
      <c r="B34" s="101" t="s">
        <v>89</v>
      </c>
      <c r="C34" s="101" t="s">
        <v>89</v>
      </c>
      <c r="D34" s="174"/>
      <c r="E34" s="124"/>
    </row>
    <row r="35" spans="1:5" s="111" customFormat="1" ht="30" x14ac:dyDescent="0.25">
      <c r="A35" s="192" t="s">
        <v>86</v>
      </c>
      <c r="B35" s="102" t="s">
        <v>99</v>
      </c>
      <c r="C35" s="104" t="s">
        <v>114</v>
      </c>
      <c r="D35" s="174"/>
      <c r="E35" s="124"/>
    </row>
    <row r="36" spans="1:5" s="111" customFormat="1" x14ac:dyDescent="0.25">
      <c r="A36" s="192" t="s">
        <v>87</v>
      </c>
      <c r="B36" s="102" t="s">
        <v>64</v>
      </c>
      <c r="C36" s="102" t="s">
        <v>98</v>
      </c>
      <c r="D36" s="174"/>
      <c r="E36" s="124"/>
    </row>
    <row r="37" spans="1:5" s="111" customFormat="1" ht="15.75" thickBot="1" x14ac:dyDescent="0.3">
      <c r="A37" s="193" t="s">
        <v>88</v>
      </c>
      <c r="B37" s="103" t="s">
        <v>65</v>
      </c>
      <c r="C37" s="103" t="s">
        <v>65</v>
      </c>
      <c r="D37" s="174"/>
      <c r="E37" s="124"/>
    </row>
    <row r="38" spans="1:5" s="111" customFormat="1" ht="15.75" thickBot="1" x14ac:dyDescent="0.3">
      <c r="A38" s="190"/>
      <c r="C38" s="106"/>
      <c r="D38" s="174"/>
      <c r="E38" s="124"/>
    </row>
    <row r="39" spans="1:5" s="111" customFormat="1" ht="16.5" thickBot="1" x14ac:dyDescent="0.3">
      <c r="A39" s="200" t="s">
        <v>128</v>
      </c>
      <c r="B39" s="188"/>
      <c r="C39" s="106"/>
      <c r="D39" s="174"/>
      <c r="E39" s="124"/>
    </row>
    <row r="40" spans="1:5" s="111" customFormat="1" ht="15.75" thickBot="1" x14ac:dyDescent="0.3">
      <c r="A40" s="195" t="s">
        <v>102</v>
      </c>
      <c r="B40" s="187" t="s">
        <v>115</v>
      </c>
      <c r="C40" s="106"/>
      <c r="D40" s="174"/>
      <c r="E40" s="124"/>
    </row>
    <row r="41" spans="1:5" s="111" customFormat="1" x14ac:dyDescent="0.25">
      <c r="A41" s="190"/>
      <c r="C41" s="106"/>
      <c r="D41" s="174"/>
      <c r="E41" s="124"/>
    </row>
    <row r="42" spans="1:5" s="111" customFormat="1" x14ac:dyDescent="0.25">
      <c r="C42" s="106"/>
      <c r="D42" s="174"/>
      <c r="E42" s="124"/>
    </row>
    <row r="43" spans="1:5" s="111" customFormat="1" x14ac:dyDescent="0.25">
      <c r="C43" s="106"/>
      <c r="D43" s="174"/>
      <c r="E43" s="124"/>
    </row>
    <row r="44" spans="1:5" s="111" customFormat="1" x14ac:dyDescent="0.25">
      <c r="C44" s="106"/>
      <c r="D44" s="174"/>
      <c r="E44" s="124"/>
    </row>
    <row r="45" spans="1:5" s="111" customFormat="1" x14ac:dyDescent="0.25">
      <c r="C45" s="106"/>
      <c r="D45" s="174"/>
      <c r="E45" s="124"/>
    </row>
    <row r="46" spans="1:5" s="111" customFormat="1" x14ac:dyDescent="0.25">
      <c r="C46" s="106"/>
      <c r="D46" s="174"/>
      <c r="E46" s="124"/>
    </row>
    <row r="47" spans="1:5" s="111" customFormat="1" x14ac:dyDescent="0.25">
      <c r="C47" s="106"/>
      <c r="D47" s="174"/>
      <c r="E47" s="124"/>
    </row>
    <row r="48" spans="1:5" s="111" customFormat="1" x14ac:dyDescent="0.25">
      <c r="C48" s="106"/>
      <c r="D48" s="174"/>
      <c r="E48" s="124"/>
    </row>
    <row r="49" spans="1:5" s="111" customFormat="1" x14ac:dyDescent="0.25">
      <c r="C49" s="106"/>
      <c r="D49" s="174"/>
      <c r="E49" s="124"/>
    </row>
    <row r="50" spans="1:5" s="111" customFormat="1" x14ac:dyDescent="0.25">
      <c r="C50" s="106"/>
      <c r="D50" s="174"/>
      <c r="E50" s="124"/>
    </row>
    <row r="51" spans="1:5" s="111" customFormat="1" ht="15" customHeight="1" x14ac:dyDescent="0.25">
      <c r="C51" s="106"/>
      <c r="D51" s="174"/>
      <c r="E51" s="124"/>
    </row>
    <row r="52" spans="1:5" s="111" customFormat="1" ht="15" customHeight="1" x14ac:dyDescent="0.25">
      <c r="C52" s="106"/>
      <c r="D52" s="174"/>
      <c r="E52" s="124"/>
    </row>
    <row r="53" spans="1:5" s="111" customFormat="1" ht="17.25" customHeight="1" x14ac:dyDescent="0.25">
      <c r="C53" s="106"/>
      <c r="D53" s="43"/>
      <c r="E53" s="196"/>
    </row>
    <row r="54" spans="1:5" s="111" customFormat="1" ht="17.25" customHeight="1" x14ac:dyDescent="0.25">
      <c r="A54" s="174"/>
      <c r="B54" s="124"/>
      <c r="C54" s="106"/>
      <c r="D54" s="43"/>
      <c r="E54" s="196"/>
    </row>
    <row r="55" spans="1:5" x14ac:dyDescent="0.25">
      <c r="A55" s="194"/>
      <c r="B55" s="197"/>
    </row>
    <row r="56" spans="1:5" x14ac:dyDescent="0.25">
      <c r="A56" s="194"/>
      <c r="B56" s="114"/>
    </row>
    <row r="57" spans="1:5" x14ac:dyDescent="0.25">
      <c r="A57" s="194"/>
      <c r="B57" s="114"/>
    </row>
    <row r="58" spans="1:5" x14ac:dyDescent="0.25">
      <c r="A58" s="194"/>
      <c r="B58" s="114"/>
    </row>
    <row r="59" spans="1:5" x14ac:dyDescent="0.25">
      <c r="A59" s="198"/>
      <c r="B59" s="114"/>
    </row>
    <row r="60" spans="1:5" x14ac:dyDescent="0.25">
      <c r="A60" s="198"/>
      <c r="B60" s="114"/>
    </row>
    <row r="61" spans="1:5" x14ac:dyDescent="0.25">
      <c r="A61" s="198"/>
      <c r="B61" s="114"/>
    </row>
    <row r="62" spans="1:5" ht="18.75" x14ac:dyDescent="0.25">
      <c r="A62" s="392"/>
      <c r="B62" s="392"/>
    </row>
    <row r="63" spans="1:5" x14ac:dyDescent="0.25">
      <c r="A63" s="174"/>
      <c r="B63" s="174"/>
    </row>
    <row r="64" spans="1:5" x14ac:dyDescent="0.25">
      <c r="A64" s="43"/>
      <c r="B64" s="196"/>
    </row>
    <row r="65" spans="1:3" x14ac:dyDescent="0.25">
      <c r="A65" s="43"/>
      <c r="B65" s="196"/>
    </row>
    <row r="66" spans="1:3" x14ac:dyDescent="0.25">
      <c r="A66" s="43"/>
      <c r="B66" s="196"/>
    </row>
    <row r="67" spans="1:3" x14ac:dyDescent="0.25">
      <c r="A67" s="43"/>
      <c r="B67" s="196"/>
    </row>
    <row r="68" spans="1:3" x14ac:dyDescent="0.25">
      <c r="A68" s="174"/>
      <c r="B68" s="124"/>
    </row>
    <row r="69" spans="1:3" x14ac:dyDescent="0.25">
      <c r="A69" s="43"/>
      <c r="B69" s="196"/>
    </row>
    <row r="70" spans="1:3" ht="15.75" customHeight="1" x14ac:dyDescent="0.25">
      <c r="A70" s="43"/>
      <c r="B70" s="196"/>
      <c r="C70"/>
    </row>
    <row r="71" spans="1:3" x14ac:dyDescent="0.25">
      <c r="A71" s="43"/>
      <c r="B71" s="196"/>
    </row>
    <row r="72" spans="1:3" x14ac:dyDescent="0.25">
      <c r="A72" s="43"/>
      <c r="B72" s="196"/>
    </row>
    <row r="73" spans="1:3" x14ac:dyDescent="0.25">
      <c r="A73" s="43"/>
      <c r="B73" s="124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zoomScaleNormal="100" workbookViewId="0">
      <selection activeCell="H7" sqref="H7"/>
    </sheetView>
  </sheetViews>
  <sheetFormatPr defaultRowHeight="15" x14ac:dyDescent="0.25"/>
  <cols>
    <col min="1" max="1" width="11.28515625" style="84" bestFit="1" customWidth="1"/>
    <col min="2" max="2" width="10.140625" style="111" customWidth="1"/>
    <col min="3" max="3" width="6.85546875" style="111" customWidth="1"/>
    <col min="4" max="4" width="7.140625" style="111" customWidth="1"/>
    <col min="5" max="5" width="7.28515625" style="111" customWidth="1"/>
    <col min="6" max="6" width="6" style="111" customWidth="1"/>
    <col min="7" max="7" width="8" style="111" customWidth="1"/>
    <col min="8" max="8" width="6.5703125" style="111" bestFit="1" customWidth="1"/>
    <col min="9" max="10" width="6" style="111" customWidth="1"/>
    <col min="11" max="11" width="7.42578125" style="111" customWidth="1"/>
    <col min="12" max="12" width="6.42578125" style="111" bestFit="1" customWidth="1"/>
    <col min="13" max="16384" width="9.140625" style="111"/>
  </cols>
  <sheetData>
    <row r="1" spans="1:16" ht="24" thickBot="1" x14ac:dyDescent="0.4">
      <c r="A1" s="87" t="s">
        <v>111</v>
      </c>
      <c r="B1" s="87"/>
      <c r="C1" s="87"/>
      <c r="D1" s="87"/>
      <c r="E1" s="87"/>
      <c r="F1" s="87"/>
      <c r="G1" s="87"/>
      <c r="H1" s="87"/>
      <c r="I1" s="113"/>
      <c r="K1" s="87"/>
      <c r="L1" s="113"/>
    </row>
    <row r="2" spans="1:16" s="123" customFormat="1" ht="18.75" x14ac:dyDescent="0.3">
      <c r="A2" s="155" t="s">
        <v>210</v>
      </c>
      <c r="B2" s="156"/>
      <c r="C2" s="156"/>
      <c r="D2" s="156"/>
      <c r="E2" s="315"/>
      <c r="F2" s="156"/>
      <c r="G2" s="156"/>
      <c r="H2" s="156"/>
      <c r="I2" s="156"/>
      <c r="J2" s="156"/>
      <c r="K2" s="61"/>
      <c r="L2" s="61"/>
      <c r="M2" s="61"/>
      <c r="N2" s="61"/>
      <c r="O2" s="156"/>
      <c r="P2" s="157"/>
    </row>
    <row r="3" spans="1:16" s="123" customFormat="1" ht="19.5" thickBot="1" x14ac:dyDescent="0.35">
      <c r="A3" s="319" t="s">
        <v>211</v>
      </c>
      <c r="B3" s="159"/>
      <c r="C3" s="159"/>
      <c r="D3" s="159"/>
      <c r="E3" s="159"/>
      <c r="F3" s="159"/>
      <c r="G3" s="159"/>
      <c r="H3" s="316"/>
      <c r="I3" s="316"/>
      <c r="J3" s="316"/>
      <c r="K3" s="316"/>
      <c r="L3" s="66"/>
      <c r="M3" s="317"/>
      <c r="N3" s="317"/>
      <c r="O3" s="316"/>
      <c r="P3" s="318"/>
    </row>
    <row r="4" spans="1:16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6" ht="39" customHeight="1" x14ac:dyDescent="0.25">
      <c r="A5" s="217" t="s">
        <v>34</v>
      </c>
      <c r="B5" s="92" t="s">
        <v>0</v>
      </c>
      <c r="C5" s="400" t="s">
        <v>13</v>
      </c>
      <c r="D5" s="401"/>
      <c r="E5" s="93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2" t="s">
        <v>56</v>
      </c>
    </row>
    <row r="6" spans="1:16" ht="26.25" x14ac:dyDescent="0.25">
      <c r="A6" s="218"/>
      <c r="B6" s="312" t="s">
        <v>33</v>
      </c>
      <c r="C6" s="307" t="s">
        <v>14</v>
      </c>
      <c r="D6" s="291" t="s">
        <v>10</v>
      </c>
      <c r="E6" s="301" t="s">
        <v>37</v>
      </c>
      <c r="F6" s="303"/>
      <c r="G6" s="303"/>
      <c r="H6" s="303"/>
      <c r="I6" s="303"/>
      <c r="J6" s="303"/>
      <c r="K6" s="302" t="s">
        <v>92</v>
      </c>
      <c r="L6" s="96"/>
    </row>
    <row r="7" spans="1:16" ht="16.5" customHeight="1" x14ac:dyDescent="0.25">
      <c r="A7" s="127" t="s">
        <v>212</v>
      </c>
      <c r="B7" s="27">
        <v>41102</v>
      </c>
      <c r="C7" s="320">
        <v>8</v>
      </c>
      <c r="D7" s="236">
        <v>15.2</v>
      </c>
      <c r="E7" s="146">
        <f t="shared" ref="E7:E26" si="0">SUM(F7,G7,H7)</f>
        <v>58.012</v>
      </c>
      <c r="F7" s="236">
        <v>58</v>
      </c>
      <c r="G7" s="237">
        <v>0.01</v>
      </c>
      <c r="H7" s="237">
        <v>2E-3</v>
      </c>
      <c r="I7" s="237">
        <v>40</v>
      </c>
      <c r="J7" s="236">
        <v>7.8</v>
      </c>
      <c r="K7" s="237">
        <v>4.9000000000000004</v>
      </c>
      <c r="L7" s="236">
        <v>378</v>
      </c>
    </row>
    <row r="8" spans="1:16" ht="16.5" customHeight="1" x14ac:dyDescent="0.25">
      <c r="A8" s="127" t="s">
        <v>213</v>
      </c>
      <c r="B8" s="27">
        <v>41319</v>
      </c>
      <c r="C8" s="236">
        <v>10.1</v>
      </c>
      <c r="D8" s="236">
        <v>27.6</v>
      </c>
      <c r="E8" s="146">
        <f t="shared" si="0"/>
        <v>45.629999999999995</v>
      </c>
      <c r="F8" s="236">
        <v>42</v>
      </c>
      <c r="G8" s="237">
        <v>2.9</v>
      </c>
      <c r="H8" s="236">
        <v>0.73</v>
      </c>
      <c r="I8" s="237">
        <v>29</v>
      </c>
      <c r="J8" s="236">
        <v>4.0999999999999996</v>
      </c>
      <c r="K8" s="237">
        <v>3.2</v>
      </c>
      <c r="L8" s="236">
        <v>203</v>
      </c>
    </row>
    <row r="9" spans="1:16" s="123" customFormat="1" ht="16.5" customHeight="1" x14ac:dyDescent="0.25">
      <c r="A9" s="127"/>
      <c r="B9" s="27"/>
      <c r="C9" s="236"/>
      <c r="D9" s="236"/>
      <c r="E9" s="146">
        <f t="shared" si="0"/>
        <v>0</v>
      </c>
      <c r="F9" s="236"/>
      <c r="G9" s="237"/>
      <c r="H9" s="236"/>
      <c r="I9" s="237"/>
      <c r="J9" s="236"/>
      <c r="K9" s="237"/>
      <c r="L9" s="236"/>
    </row>
    <row r="10" spans="1:16" s="123" customFormat="1" ht="16.5" customHeight="1" x14ac:dyDescent="0.25">
      <c r="A10" s="127"/>
      <c r="B10" s="27"/>
      <c r="C10" s="236"/>
      <c r="D10" s="236"/>
      <c r="E10" s="146">
        <f t="shared" si="0"/>
        <v>0</v>
      </c>
      <c r="F10" s="236"/>
      <c r="G10" s="237"/>
      <c r="H10" s="236"/>
      <c r="I10" s="237"/>
      <c r="J10" s="236"/>
      <c r="K10" s="237"/>
      <c r="L10" s="236"/>
    </row>
    <row r="11" spans="1:16" s="123" customFormat="1" ht="16.5" customHeight="1" x14ac:dyDescent="0.25">
      <c r="A11" s="127"/>
      <c r="B11" s="27"/>
      <c r="C11" s="236"/>
      <c r="D11" s="236"/>
      <c r="E11" s="146">
        <f t="shared" si="0"/>
        <v>0</v>
      </c>
      <c r="F11" s="236"/>
      <c r="G11" s="237"/>
      <c r="H11" s="236"/>
      <c r="I11" s="237"/>
      <c r="J11" s="236"/>
      <c r="K11" s="237"/>
      <c r="L11" s="236"/>
    </row>
    <row r="12" spans="1:16" s="123" customFormat="1" ht="16.5" customHeight="1" x14ac:dyDescent="0.25">
      <c r="A12" s="127"/>
      <c r="B12" s="27"/>
      <c r="C12" s="236"/>
      <c r="D12" s="236"/>
      <c r="E12" s="146">
        <f t="shared" si="0"/>
        <v>0</v>
      </c>
      <c r="F12" s="236"/>
      <c r="G12" s="237"/>
      <c r="H12" s="236"/>
      <c r="I12" s="237"/>
      <c r="J12" s="236"/>
      <c r="K12" s="237"/>
      <c r="L12" s="236"/>
    </row>
    <row r="13" spans="1:16" s="123" customFormat="1" ht="16.5" customHeight="1" x14ac:dyDescent="0.25">
      <c r="A13" s="127"/>
      <c r="B13" s="27"/>
      <c r="C13" s="236"/>
      <c r="D13" s="236"/>
      <c r="E13" s="146">
        <f t="shared" si="0"/>
        <v>0</v>
      </c>
      <c r="F13" s="236"/>
      <c r="G13" s="237"/>
      <c r="H13" s="236"/>
      <c r="I13" s="237"/>
      <c r="J13" s="236"/>
      <c r="K13" s="237"/>
      <c r="L13" s="236"/>
    </row>
    <row r="14" spans="1:16" s="123" customFormat="1" ht="16.5" customHeight="1" x14ac:dyDescent="0.25">
      <c r="A14" s="127"/>
      <c r="B14" s="27"/>
      <c r="C14" s="236"/>
      <c r="D14" s="236"/>
      <c r="E14" s="146">
        <f t="shared" si="0"/>
        <v>0</v>
      </c>
      <c r="F14" s="236"/>
      <c r="G14" s="237"/>
      <c r="H14" s="236"/>
      <c r="I14" s="237"/>
      <c r="J14" s="236"/>
      <c r="K14" s="237"/>
      <c r="L14" s="236"/>
    </row>
    <row r="15" spans="1:16" s="123" customFormat="1" ht="16.5" customHeight="1" x14ac:dyDescent="0.25">
      <c r="A15" s="127"/>
      <c r="B15" s="27"/>
      <c r="C15" s="236"/>
      <c r="D15" s="236"/>
      <c r="E15" s="146">
        <f t="shared" si="0"/>
        <v>0</v>
      </c>
      <c r="F15" s="236"/>
      <c r="G15" s="237"/>
      <c r="H15" s="236"/>
      <c r="I15" s="237"/>
      <c r="J15" s="236"/>
      <c r="K15" s="237"/>
      <c r="L15" s="236"/>
    </row>
    <row r="16" spans="1:16" s="123" customFormat="1" ht="16.5" customHeight="1" x14ac:dyDescent="0.25">
      <c r="A16" s="127"/>
      <c r="B16" s="27"/>
      <c r="C16" s="236"/>
      <c r="D16" s="236"/>
      <c r="E16" s="146">
        <f t="shared" si="0"/>
        <v>0</v>
      </c>
      <c r="F16" s="236"/>
      <c r="G16" s="237"/>
      <c r="H16" s="236"/>
      <c r="I16" s="237"/>
      <c r="J16" s="236"/>
      <c r="K16" s="237"/>
      <c r="L16" s="236"/>
    </row>
    <row r="17" spans="1:15" s="123" customFormat="1" ht="16.5" customHeight="1" x14ac:dyDescent="0.25">
      <c r="A17" s="127"/>
      <c r="B17" s="27"/>
      <c r="C17" s="236"/>
      <c r="D17" s="236"/>
      <c r="E17" s="146">
        <f t="shared" si="0"/>
        <v>0</v>
      </c>
      <c r="F17" s="236"/>
      <c r="G17" s="237"/>
      <c r="H17" s="236"/>
      <c r="I17" s="237"/>
      <c r="J17" s="236"/>
      <c r="K17" s="237"/>
      <c r="L17" s="236"/>
    </row>
    <row r="18" spans="1:15" s="123" customFormat="1" ht="16.5" customHeight="1" x14ac:dyDescent="0.25">
      <c r="A18" s="127"/>
      <c r="B18" s="27"/>
      <c r="C18" s="236"/>
      <c r="D18" s="236"/>
      <c r="E18" s="146">
        <f t="shared" si="0"/>
        <v>0</v>
      </c>
      <c r="F18" s="236"/>
      <c r="G18" s="237"/>
      <c r="H18" s="236"/>
      <c r="I18" s="237"/>
      <c r="J18" s="236"/>
      <c r="K18" s="237"/>
      <c r="L18" s="236"/>
    </row>
    <row r="19" spans="1:15" s="123" customFormat="1" ht="16.5" customHeight="1" x14ac:dyDescent="0.25">
      <c r="A19" s="127"/>
      <c r="B19" s="27"/>
      <c r="C19" s="236"/>
      <c r="D19" s="236"/>
      <c r="E19" s="146">
        <f t="shared" si="0"/>
        <v>0</v>
      </c>
      <c r="F19" s="236"/>
      <c r="G19" s="237"/>
      <c r="H19" s="236"/>
      <c r="I19" s="237"/>
      <c r="J19" s="236"/>
      <c r="K19" s="237"/>
      <c r="L19" s="236"/>
    </row>
    <row r="20" spans="1:15" s="123" customFormat="1" ht="16.5" customHeight="1" x14ac:dyDescent="0.25">
      <c r="A20" s="127"/>
      <c r="B20" s="27"/>
      <c r="C20" s="236"/>
      <c r="D20" s="236"/>
      <c r="E20" s="146">
        <f t="shared" si="0"/>
        <v>0</v>
      </c>
      <c r="F20" s="236"/>
      <c r="G20" s="237"/>
      <c r="H20" s="236"/>
      <c r="I20" s="237"/>
      <c r="J20" s="236"/>
      <c r="K20" s="237"/>
      <c r="L20" s="236"/>
    </row>
    <row r="21" spans="1:15" s="123" customFormat="1" ht="16.5" customHeight="1" x14ac:dyDescent="0.25">
      <c r="A21" s="127"/>
      <c r="B21" s="27"/>
      <c r="C21" s="236"/>
      <c r="D21" s="236"/>
      <c r="E21" s="146">
        <f t="shared" si="0"/>
        <v>0</v>
      </c>
      <c r="F21" s="236"/>
      <c r="G21" s="237"/>
      <c r="H21" s="236"/>
      <c r="I21" s="237"/>
      <c r="J21" s="236"/>
      <c r="K21" s="237"/>
      <c r="L21" s="236"/>
    </row>
    <row r="22" spans="1:15" s="123" customFormat="1" ht="16.5" customHeight="1" x14ac:dyDescent="0.25">
      <c r="A22" s="127"/>
      <c r="B22" s="27"/>
      <c r="C22" s="236"/>
      <c r="D22" s="236"/>
      <c r="E22" s="146">
        <f t="shared" si="0"/>
        <v>0</v>
      </c>
      <c r="F22" s="236"/>
      <c r="G22" s="237"/>
      <c r="H22" s="236"/>
      <c r="I22" s="237"/>
      <c r="J22" s="236"/>
      <c r="K22" s="237"/>
      <c r="L22" s="236"/>
    </row>
    <row r="23" spans="1:15" s="123" customFormat="1" ht="16.5" customHeight="1" x14ac:dyDescent="0.25">
      <c r="A23" s="127"/>
      <c r="B23" s="27"/>
      <c r="C23" s="236"/>
      <c r="D23" s="236"/>
      <c r="E23" s="146">
        <f t="shared" si="0"/>
        <v>0</v>
      </c>
      <c r="F23" s="236"/>
      <c r="G23" s="237"/>
      <c r="H23" s="236"/>
      <c r="I23" s="237"/>
      <c r="J23" s="236"/>
      <c r="K23" s="237"/>
      <c r="L23" s="236"/>
    </row>
    <row r="24" spans="1:15" s="123" customFormat="1" ht="16.5" customHeight="1" x14ac:dyDescent="0.25">
      <c r="A24" s="127"/>
      <c r="B24" s="27"/>
      <c r="C24" s="236"/>
      <c r="D24" s="236"/>
      <c r="E24" s="262">
        <f t="shared" si="0"/>
        <v>0</v>
      </c>
      <c r="F24" s="236"/>
      <c r="G24" s="237"/>
      <c r="H24" s="236"/>
      <c r="I24" s="237"/>
      <c r="J24" s="236"/>
      <c r="K24" s="237"/>
      <c r="L24" s="236"/>
    </row>
    <row r="25" spans="1:15" s="123" customFormat="1" ht="16.5" customHeight="1" x14ac:dyDescent="0.25">
      <c r="A25" s="127"/>
      <c r="B25" s="27"/>
      <c r="C25" s="236"/>
      <c r="D25" s="261"/>
      <c r="E25" s="146">
        <f t="shared" si="0"/>
        <v>0</v>
      </c>
      <c r="F25" s="311"/>
      <c r="G25" s="237"/>
      <c r="H25" s="236"/>
      <c r="I25" s="237"/>
      <c r="J25" s="236"/>
      <c r="K25" s="237"/>
      <c r="L25" s="236"/>
    </row>
    <row r="26" spans="1:15" s="123" customFormat="1" ht="16.5" customHeight="1" x14ac:dyDescent="0.25">
      <c r="A26" s="127"/>
      <c r="B26" s="27"/>
      <c r="C26" s="236"/>
      <c r="D26" s="236"/>
      <c r="E26" s="263">
        <f t="shared" si="0"/>
        <v>0</v>
      </c>
      <c r="F26" s="236"/>
      <c r="G26" s="237"/>
      <c r="H26" s="236"/>
      <c r="I26" s="237"/>
      <c r="J26" s="236"/>
      <c r="K26" s="237"/>
      <c r="L26" s="236"/>
    </row>
    <row r="27" spans="1:15" s="123" customFormat="1" ht="15.75" customHeight="1" thickBot="1" x14ac:dyDescent="0.3">
      <c r="A27" s="219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3" customFormat="1" ht="15.75" customHeight="1" x14ac:dyDescent="0.25">
      <c r="A28" s="269" t="s">
        <v>159</v>
      </c>
      <c r="B28" s="252"/>
      <c r="C28" s="253"/>
      <c r="D28" s="253"/>
      <c r="E28" s="254"/>
      <c r="F28" s="253"/>
      <c r="G28" s="253"/>
      <c r="H28" s="253"/>
      <c r="I28" s="253"/>
      <c r="J28" s="107"/>
      <c r="K28" s="107"/>
      <c r="L28" s="107"/>
      <c r="M28" s="61"/>
      <c r="N28" s="61"/>
      <c r="O28" s="62"/>
    </row>
    <row r="29" spans="1:15" s="123" customFormat="1" ht="15.75" customHeight="1" x14ac:dyDescent="0.25">
      <c r="A29" s="264" t="s">
        <v>110</v>
      </c>
      <c r="B29" s="255"/>
      <c r="C29" s="256"/>
      <c r="D29" s="256"/>
      <c r="E29" s="257"/>
      <c r="F29" s="256"/>
      <c r="G29" s="256"/>
      <c r="H29" s="256"/>
      <c r="I29" s="256"/>
      <c r="J29" s="109"/>
      <c r="K29" s="109"/>
      <c r="L29" s="109"/>
      <c r="M29" s="45"/>
      <c r="N29" s="45"/>
      <c r="O29" s="64"/>
    </row>
    <row r="30" spans="1:15" s="123" customFormat="1" ht="15.75" customHeight="1" x14ac:dyDescent="0.25">
      <c r="A30" s="264" t="s">
        <v>120</v>
      </c>
      <c r="B30" s="255"/>
      <c r="C30" s="256"/>
      <c r="D30" s="256"/>
      <c r="E30" s="257"/>
      <c r="F30" s="256"/>
      <c r="G30" s="256"/>
      <c r="H30" s="256"/>
      <c r="I30" s="256"/>
      <c r="J30" s="109"/>
      <c r="K30" s="109"/>
      <c r="L30" s="109"/>
      <c r="M30" s="45"/>
      <c r="N30" s="45"/>
      <c r="O30" s="64"/>
    </row>
    <row r="31" spans="1:15" s="123" customFormat="1" ht="15.75" customHeight="1" x14ac:dyDescent="0.25">
      <c r="A31" s="264" t="s">
        <v>107</v>
      </c>
      <c r="B31" s="255"/>
      <c r="C31" s="256"/>
      <c r="D31" s="256"/>
      <c r="E31" s="257"/>
      <c r="F31" s="256"/>
      <c r="G31" s="256"/>
      <c r="H31" s="256"/>
      <c r="I31" s="256"/>
      <c r="J31" s="109"/>
      <c r="K31" s="109"/>
      <c r="L31" s="109"/>
      <c r="M31" s="45"/>
      <c r="N31" s="45"/>
      <c r="O31" s="64"/>
    </row>
    <row r="32" spans="1:15" s="123" customFormat="1" ht="15.75" customHeight="1" x14ac:dyDescent="0.25">
      <c r="A32" s="264"/>
      <c r="B32" s="255"/>
      <c r="C32" s="256"/>
      <c r="D32" s="256"/>
      <c r="E32" s="257"/>
      <c r="F32" s="256"/>
      <c r="G32" s="256"/>
      <c r="H32" s="256"/>
      <c r="I32" s="256"/>
      <c r="J32" s="109"/>
      <c r="K32" s="109"/>
      <c r="L32" s="109"/>
      <c r="M32" s="45"/>
      <c r="N32" s="45"/>
      <c r="O32" s="64"/>
    </row>
    <row r="33" spans="1:15" s="123" customFormat="1" ht="15.75" customHeight="1" x14ac:dyDescent="0.25">
      <c r="A33" s="268" t="s">
        <v>160</v>
      </c>
      <c r="B33" s="180"/>
      <c r="C33" s="181"/>
      <c r="D33" s="181"/>
      <c r="E33" s="171"/>
      <c r="F33" s="181"/>
      <c r="G33" s="181"/>
      <c r="H33" s="256"/>
      <c r="I33" s="256"/>
      <c r="J33" s="109"/>
      <c r="K33" s="109"/>
      <c r="L33" s="109"/>
      <c r="M33" s="45"/>
      <c r="N33" s="45"/>
      <c r="O33" s="64"/>
    </row>
    <row r="34" spans="1:15" s="123" customFormat="1" ht="15.75" customHeight="1" x14ac:dyDescent="0.25">
      <c r="A34" s="220" t="s">
        <v>105</v>
      </c>
      <c r="B34" s="180"/>
      <c r="C34" s="181"/>
      <c r="D34" s="181"/>
      <c r="E34" s="171"/>
      <c r="F34" s="181"/>
      <c r="G34" s="181"/>
      <c r="H34" s="256"/>
      <c r="I34" s="256"/>
      <c r="J34" s="109"/>
      <c r="K34" s="109"/>
      <c r="L34" s="109"/>
      <c r="M34" s="45"/>
      <c r="N34" s="45"/>
      <c r="O34" s="64"/>
    </row>
    <row r="35" spans="1:15" s="123" customFormat="1" ht="15.75" customHeight="1" x14ac:dyDescent="0.25">
      <c r="A35" s="220" t="s">
        <v>106</v>
      </c>
      <c r="B35" s="180"/>
      <c r="C35" s="181"/>
      <c r="D35" s="181"/>
      <c r="E35" s="171"/>
      <c r="F35" s="181"/>
      <c r="G35" s="181"/>
      <c r="H35" s="256"/>
      <c r="I35" s="256"/>
      <c r="J35" s="109"/>
      <c r="K35" s="109"/>
      <c r="L35" s="109"/>
      <c r="M35" s="45"/>
      <c r="N35" s="45"/>
      <c r="O35" s="64"/>
    </row>
    <row r="36" spans="1:15" s="123" customFormat="1" ht="15.75" customHeight="1" x14ac:dyDescent="0.25">
      <c r="A36" s="243" t="s">
        <v>161</v>
      </c>
      <c r="B36" s="183"/>
      <c r="C36" s="183"/>
      <c r="D36" s="183"/>
      <c r="E36" s="183"/>
      <c r="F36" s="183"/>
      <c r="G36" s="181"/>
      <c r="H36" s="256"/>
      <c r="I36" s="256"/>
      <c r="J36" s="109"/>
      <c r="K36" s="109"/>
      <c r="L36" s="109"/>
      <c r="M36" s="45"/>
      <c r="N36" s="45"/>
      <c r="O36" s="64"/>
    </row>
    <row r="37" spans="1:15" s="123" customFormat="1" ht="15.75" customHeight="1" x14ac:dyDescent="0.25">
      <c r="A37" s="243"/>
      <c r="B37" s="183"/>
      <c r="C37" s="183"/>
      <c r="D37" s="183"/>
      <c r="E37" s="183"/>
      <c r="F37" s="183"/>
      <c r="G37" s="181"/>
      <c r="H37" s="256"/>
      <c r="I37" s="256"/>
      <c r="J37" s="109"/>
      <c r="K37" s="109"/>
      <c r="L37" s="109"/>
      <c r="M37" s="45"/>
      <c r="N37" s="45"/>
      <c r="O37" s="64"/>
    </row>
    <row r="38" spans="1:15" s="123" customFormat="1" x14ac:dyDescent="0.25">
      <c r="A38" s="276" t="s">
        <v>183</v>
      </c>
      <c r="B38" s="259"/>
      <c r="C38" s="259"/>
      <c r="D38" s="259"/>
      <c r="E38" s="259"/>
      <c r="F38" s="259"/>
      <c r="G38" s="259"/>
      <c r="H38" s="259"/>
      <c r="I38" s="259"/>
      <c r="J38" s="259"/>
      <c r="K38" s="45"/>
      <c r="L38" s="45"/>
      <c r="M38" s="45"/>
      <c r="N38" s="45"/>
      <c r="O38" s="64"/>
    </row>
    <row r="39" spans="1:15" s="123" customFormat="1" x14ac:dyDescent="0.25">
      <c r="A39" s="271" t="s">
        <v>181</v>
      </c>
      <c r="B39" s="259"/>
      <c r="C39" s="259"/>
      <c r="D39" s="259"/>
      <c r="E39" s="259"/>
      <c r="F39" s="259"/>
      <c r="G39" s="259"/>
      <c r="H39" s="259"/>
      <c r="I39" s="259"/>
      <c r="J39" s="259"/>
      <c r="K39" s="45"/>
      <c r="L39" s="45"/>
      <c r="M39" s="45"/>
      <c r="N39" s="45"/>
      <c r="O39" s="64"/>
    </row>
    <row r="40" spans="1:15" s="123" customFormat="1" x14ac:dyDescent="0.25">
      <c r="A40" s="271" t="s">
        <v>198</v>
      </c>
      <c r="B40" s="259"/>
      <c r="C40" s="259"/>
      <c r="D40" s="259"/>
      <c r="E40" s="259"/>
      <c r="F40" s="259"/>
      <c r="G40" s="259"/>
      <c r="H40" s="259"/>
      <c r="I40" s="259"/>
      <c r="J40" s="259"/>
      <c r="K40" s="45"/>
      <c r="L40" s="45"/>
      <c r="M40" s="45"/>
      <c r="N40" s="45"/>
      <c r="O40" s="64"/>
    </row>
    <row r="41" spans="1:15" s="123" customFormat="1" x14ac:dyDescent="0.25">
      <c r="A41" s="271" t="s">
        <v>182</v>
      </c>
      <c r="B41" s="259"/>
      <c r="C41" s="259"/>
      <c r="D41" s="259"/>
      <c r="E41" s="259"/>
      <c r="F41" s="259"/>
      <c r="G41" s="259"/>
      <c r="H41" s="259"/>
      <c r="I41" s="259"/>
      <c r="J41" s="259"/>
      <c r="K41" s="45"/>
      <c r="L41" s="45"/>
      <c r="M41" s="45"/>
      <c r="N41" s="45"/>
      <c r="O41" s="64"/>
    </row>
    <row r="42" spans="1:15" s="123" customFormat="1" x14ac:dyDescent="0.25">
      <c r="A42" s="271" t="s">
        <v>199</v>
      </c>
      <c r="B42" s="259"/>
      <c r="C42" s="259"/>
      <c r="D42" s="259"/>
      <c r="E42" s="259"/>
      <c r="F42" s="259"/>
      <c r="G42" s="259"/>
      <c r="H42" s="259"/>
      <c r="I42" s="259"/>
      <c r="J42" s="259"/>
      <c r="K42" s="45"/>
      <c r="L42" s="45"/>
      <c r="M42" s="45"/>
      <c r="N42" s="45"/>
      <c r="O42" s="64"/>
    </row>
    <row r="43" spans="1:15" s="123" customFormat="1" x14ac:dyDescent="0.25">
      <c r="A43" s="271" t="s">
        <v>184</v>
      </c>
      <c r="B43" s="259"/>
      <c r="C43" s="259"/>
      <c r="D43" s="259"/>
      <c r="E43" s="259"/>
      <c r="F43" s="259"/>
      <c r="G43" s="259"/>
      <c r="H43" s="259"/>
      <c r="I43" s="259"/>
      <c r="J43" s="259"/>
      <c r="K43" s="45"/>
      <c r="L43" s="45"/>
      <c r="M43" s="45"/>
      <c r="N43" s="45"/>
      <c r="O43" s="64"/>
    </row>
    <row r="44" spans="1:15" s="123" customFormat="1" x14ac:dyDescent="0.25">
      <c r="A44" s="170" t="s">
        <v>195</v>
      </c>
      <c r="B44" s="259"/>
      <c r="C44" s="259"/>
      <c r="D44" s="259"/>
      <c r="E44" s="259"/>
      <c r="F44" s="259"/>
      <c r="G44" s="259"/>
      <c r="H44" s="259"/>
      <c r="I44" s="259"/>
      <c r="J44" s="259"/>
      <c r="K44" s="45"/>
      <c r="L44" s="45"/>
      <c r="M44" s="45"/>
      <c r="N44" s="45"/>
      <c r="O44" s="64"/>
    </row>
    <row r="45" spans="1:15" s="123" customFormat="1" ht="15.75" customHeight="1" x14ac:dyDescent="0.25">
      <c r="A45" s="264"/>
      <c r="B45" s="255"/>
      <c r="C45" s="256"/>
      <c r="D45" s="256"/>
      <c r="E45" s="257"/>
      <c r="F45" s="256"/>
      <c r="G45" s="256"/>
      <c r="H45" s="256"/>
      <c r="I45" s="256"/>
      <c r="J45" s="109"/>
      <c r="K45" s="109"/>
      <c r="L45" s="109"/>
      <c r="M45" s="45"/>
      <c r="N45" s="45"/>
      <c r="O45" s="64"/>
    </row>
    <row r="46" spans="1:15" s="123" customFormat="1" ht="15.75" customHeight="1" x14ac:dyDescent="0.25">
      <c r="A46" s="258" t="s">
        <v>100</v>
      </c>
      <c r="B46" s="246"/>
      <c r="C46" s="247"/>
      <c r="D46" s="247"/>
      <c r="E46" s="248"/>
      <c r="F46" s="247"/>
      <c r="G46" s="247"/>
      <c r="H46" s="247"/>
      <c r="I46" s="247"/>
      <c r="J46" s="247"/>
      <c r="K46" s="247"/>
      <c r="L46" s="247"/>
      <c r="M46" s="248"/>
      <c r="N46" s="45"/>
      <c r="O46" s="64"/>
    </row>
    <row r="47" spans="1:15" s="123" customFormat="1" ht="15.75" customHeight="1" x14ac:dyDescent="0.25">
      <c r="A47" s="245" t="s">
        <v>155</v>
      </c>
      <c r="B47" s="246"/>
      <c r="C47" s="247"/>
      <c r="D47" s="247"/>
      <c r="E47" s="248"/>
      <c r="F47" s="247"/>
      <c r="G47" s="247"/>
      <c r="H47" s="247"/>
      <c r="I47" s="247"/>
      <c r="J47" s="247"/>
      <c r="K47" s="247"/>
      <c r="L47" s="247"/>
      <c r="M47" s="248"/>
      <c r="N47" s="45"/>
      <c r="O47" s="64"/>
    </row>
    <row r="48" spans="1:15" s="123" customFormat="1" ht="15.75" customHeight="1" x14ac:dyDescent="0.25">
      <c r="A48" s="245" t="s">
        <v>167</v>
      </c>
      <c r="B48" s="246"/>
      <c r="C48" s="247"/>
      <c r="D48" s="247"/>
      <c r="E48" s="248"/>
      <c r="F48" s="247"/>
      <c r="G48" s="247"/>
      <c r="H48" s="267"/>
      <c r="I48" s="247"/>
      <c r="J48" s="247"/>
      <c r="K48" s="247"/>
      <c r="L48" s="247"/>
      <c r="M48" s="248"/>
      <c r="N48" s="45"/>
      <c r="O48" s="64"/>
    </row>
    <row r="49" spans="1:15" s="123" customFormat="1" ht="15.75" customHeight="1" x14ac:dyDescent="0.25">
      <c r="A49" s="245" t="s">
        <v>156</v>
      </c>
      <c r="B49" s="246"/>
      <c r="C49" s="247"/>
      <c r="D49" s="247"/>
      <c r="E49" s="248"/>
      <c r="F49" s="247"/>
      <c r="G49" s="247"/>
      <c r="H49" s="247"/>
      <c r="I49" s="247"/>
      <c r="J49" s="247"/>
      <c r="K49" s="247"/>
      <c r="L49" s="247"/>
      <c r="M49" s="248"/>
      <c r="N49" s="45"/>
      <c r="O49" s="64"/>
    </row>
    <row r="50" spans="1:15" s="123" customFormat="1" ht="15.75" customHeight="1" x14ac:dyDescent="0.25">
      <c r="A50" s="245" t="s">
        <v>157</v>
      </c>
      <c r="B50" s="246"/>
      <c r="C50" s="247"/>
      <c r="D50" s="247"/>
      <c r="E50" s="248"/>
      <c r="F50" s="247"/>
      <c r="G50" s="247"/>
      <c r="H50" s="247"/>
      <c r="I50" s="247"/>
      <c r="J50" s="247"/>
      <c r="K50" s="247"/>
      <c r="L50" s="247"/>
      <c r="M50" s="248"/>
      <c r="N50" s="45"/>
      <c r="O50" s="64"/>
    </row>
    <row r="51" spans="1:15" s="123" customFormat="1" ht="15.75" customHeight="1" x14ac:dyDescent="0.25">
      <c r="A51" s="221"/>
      <c r="B51" s="108"/>
      <c r="C51" s="109"/>
      <c r="D51" s="109"/>
      <c r="E51" s="80"/>
      <c r="F51" s="109"/>
      <c r="G51" s="109"/>
      <c r="H51" s="109"/>
      <c r="I51" s="109"/>
      <c r="J51" s="109"/>
      <c r="K51" s="109"/>
      <c r="L51" s="109"/>
      <c r="M51" s="45"/>
      <c r="N51" s="45"/>
      <c r="O51" s="64"/>
    </row>
    <row r="52" spans="1:15" s="123" customFormat="1" ht="15.75" customHeight="1" x14ac:dyDescent="0.25">
      <c r="A52" s="258" t="s">
        <v>158</v>
      </c>
      <c r="B52" s="108"/>
      <c r="C52" s="109"/>
      <c r="D52" s="109"/>
      <c r="E52" s="80"/>
      <c r="F52" s="109"/>
      <c r="G52" s="109"/>
      <c r="H52" s="109"/>
      <c r="I52" s="109"/>
      <c r="J52" s="109"/>
      <c r="K52" s="109"/>
      <c r="L52" s="109"/>
      <c r="M52" s="45"/>
      <c r="N52" s="45"/>
      <c r="O52" s="64"/>
    </row>
    <row r="53" spans="1:15" s="57" customFormat="1" x14ac:dyDescent="0.25">
      <c r="A53" s="222" t="s">
        <v>166</v>
      </c>
      <c r="B53" s="183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259"/>
      <c r="N53" s="171"/>
      <c r="O53" s="73"/>
    </row>
    <row r="54" spans="1:15" s="20" customFormat="1" x14ac:dyDescent="0.25">
      <c r="A54" s="222" t="s">
        <v>162</v>
      </c>
      <c r="B54" s="183"/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259"/>
      <c r="N54" s="171"/>
      <c r="O54" s="73"/>
    </row>
    <row r="55" spans="1:15" s="20" customFormat="1" x14ac:dyDescent="0.25">
      <c r="A55" s="222" t="s">
        <v>163</v>
      </c>
      <c r="B55" s="183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259"/>
      <c r="N55" s="171"/>
      <c r="O55" s="73"/>
    </row>
    <row r="56" spans="1:15" s="57" customFormat="1" x14ac:dyDescent="0.25">
      <c r="A56" s="266" t="s">
        <v>38</v>
      </c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171"/>
      <c r="O56" s="73"/>
    </row>
    <row r="57" spans="1:15" x14ac:dyDescent="0.25">
      <c r="A57" s="223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8" t="s">
        <v>147</v>
      </c>
      <c r="B58" s="242"/>
      <c r="C58" s="242"/>
      <c r="D58" s="242"/>
      <c r="E58" s="242"/>
      <c r="F58" s="242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3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3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4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10:D27 L7:L27 K7:K26 F9:J27 F7:F8 I7:J8">
    <cfRule type="expression" dxfId="1238" priority="168">
      <formula>NOT(ISBLANK($B7))</formula>
    </cfRule>
  </conditionalFormatting>
  <conditionalFormatting sqref="C10:C27">
    <cfRule type="expression" dxfId="1237" priority="166">
      <formula>ISTEXT($C10)</formula>
    </cfRule>
    <cfRule type="expression" dxfId="1236" priority="167">
      <formula>NOT(ISBLANK($C10))</formula>
    </cfRule>
  </conditionalFormatting>
  <conditionalFormatting sqref="D10:D27">
    <cfRule type="expression" dxfId="1235" priority="164">
      <formula>ISTEXT($D10)</formula>
    </cfRule>
    <cfRule type="expression" dxfId="1234" priority="165">
      <formula>NOT(ISBLANK($D10))</formula>
    </cfRule>
  </conditionalFormatting>
  <conditionalFormatting sqref="F10:F27">
    <cfRule type="expression" dxfId="1233" priority="160">
      <formula>ISTEXT($F10)</formula>
    </cfRule>
    <cfRule type="expression" dxfId="1232" priority="161">
      <formula>NOT(ISBLANK($F10))</formula>
    </cfRule>
  </conditionalFormatting>
  <conditionalFormatting sqref="G10:G27">
    <cfRule type="expression" dxfId="1231" priority="158">
      <formula>ISTEXT($G10)</formula>
    </cfRule>
    <cfRule type="expression" dxfId="1230" priority="159">
      <formula>NOT(ISBLANK($G10))</formula>
    </cfRule>
  </conditionalFormatting>
  <conditionalFormatting sqref="H10:H27">
    <cfRule type="expression" dxfId="1229" priority="156">
      <formula>ISTEXT($H10)</formula>
    </cfRule>
    <cfRule type="expression" dxfId="1228" priority="157">
      <formula>NOT(ISBLANK($H10))</formula>
    </cfRule>
  </conditionalFormatting>
  <conditionalFormatting sqref="I10:I27">
    <cfRule type="expression" dxfId="1227" priority="154">
      <formula>ISTEXT($I10)</formula>
    </cfRule>
    <cfRule type="expression" dxfId="1226" priority="155">
      <formula>NOT(ISBLANK($I10))</formula>
    </cfRule>
  </conditionalFormatting>
  <conditionalFormatting sqref="J10:J27">
    <cfRule type="expression" dxfId="1225" priority="150">
      <formula>ISTEXT($J10)</formula>
    </cfRule>
    <cfRule type="expression" dxfId="1224" priority="151">
      <formula>NOT(ISBLANK($J10))</formula>
    </cfRule>
  </conditionalFormatting>
  <conditionalFormatting sqref="L27">
    <cfRule type="expression" dxfId="1223" priority="148">
      <formula>ISTEXT(#REF!)</formula>
    </cfRule>
    <cfRule type="expression" dxfId="1222" priority="149">
      <formula>NOT(ISBLANK(#REF!))</formula>
    </cfRule>
  </conditionalFormatting>
  <conditionalFormatting sqref="K27">
    <cfRule type="expression" dxfId="1221" priority="135">
      <formula>NOT(ISBLANK($B27))</formula>
    </cfRule>
  </conditionalFormatting>
  <conditionalFormatting sqref="K27">
    <cfRule type="expression" dxfId="1220" priority="169">
      <formula>ISTEXT(#REF!)</formula>
    </cfRule>
    <cfRule type="expression" dxfId="1219" priority="170">
      <formula>NOT(ISBLANK(#REF!))</formula>
    </cfRule>
  </conditionalFormatting>
  <conditionalFormatting sqref="C9:D9">
    <cfRule type="expression" dxfId="1218" priority="134">
      <formula>NOT(ISBLANK($B9))</formula>
    </cfRule>
  </conditionalFormatting>
  <conditionalFormatting sqref="C9">
    <cfRule type="expression" dxfId="1217" priority="132">
      <formula>ISTEXT($C9)</formula>
    </cfRule>
    <cfRule type="expression" dxfId="1216" priority="133">
      <formula>NOT(ISBLANK($C9))</formula>
    </cfRule>
  </conditionalFormatting>
  <conditionalFormatting sqref="D9">
    <cfRule type="expression" dxfId="1215" priority="130">
      <formula>ISTEXT($D9)</formula>
    </cfRule>
    <cfRule type="expression" dxfId="1214" priority="131">
      <formula>NOT(ISBLANK($D9))</formula>
    </cfRule>
  </conditionalFormatting>
  <conditionalFormatting sqref="F8:F9">
    <cfRule type="expression" dxfId="1213" priority="126">
      <formula>ISTEXT($F8)</formula>
    </cfRule>
    <cfRule type="expression" dxfId="1212" priority="127">
      <formula>NOT(ISBLANK($F8))</formula>
    </cfRule>
  </conditionalFormatting>
  <conditionalFormatting sqref="G9">
    <cfRule type="expression" dxfId="1211" priority="124">
      <formula>ISTEXT($G9)</formula>
    </cfRule>
    <cfRule type="expression" dxfId="1210" priority="125">
      <formula>NOT(ISBLANK($G9))</formula>
    </cfRule>
  </conditionalFormatting>
  <conditionalFormatting sqref="H9">
    <cfRule type="expression" dxfId="1209" priority="122">
      <formula>ISTEXT($H9)</formula>
    </cfRule>
    <cfRule type="expression" dxfId="1208" priority="123">
      <formula>NOT(ISBLANK($H9))</formula>
    </cfRule>
  </conditionalFormatting>
  <conditionalFormatting sqref="I8:I9">
    <cfRule type="expression" dxfId="1207" priority="120">
      <formula>ISTEXT($I8)</formula>
    </cfRule>
    <cfRule type="expression" dxfId="1206" priority="121">
      <formula>NOT(ISBLANK($I8))</formula>
    </cfRule>
  </conditionalFormatting>
  <conditionalFormatting sqref="J8:J9">
    <cfRule type="expression" dxfId="1205" priority="116">
      <formula>ISTEXT($J8)</formula>
    </cfRule>
    <cfRule type="expression" dxfId="1204" priority="117">
      <formula>NOT(ISBLANK($J8))</formula>
    </cfRule>
  </conditionalFormatting>
  <conditionalFormatting sqref="K7:L26">
    <cfRule type="expression" dxfId="1203" priority="109">
      <formula>ISTEXT(K7)</formula>
    </cfRule>
    <cfRule type="expression" dxfId="1202" priority="110">
      <formula>NOT(ISBLANK(K7))</formula>
    </cfRule>
  </conditionalFormatting>
  <conditionalFormatting sqref="F7">
    <cfRule type="expression" dxfId="1201" priority="56">
      <formula>ISTEXT($F7)</formula>
    </cfRule>
    <cfRule type="expression" dxfId="1200" priority="57">
      <formula>NOT(ISBLANK($F7))</formula>
    </cfRule>
  </conditionalFormatting>
  <conditionalFormatting sqref="I7">
    <cfRule type="expression" dxfId="1199" priority="50">
      <formula>ISTEXT($I7)</formula>
    </cfRule>
    <cfRule type="expression" dxfId="1198" priority="51">
      <formula>NOT(ISBLANK($I7))</formula>
    </cfRule>
  </conditionalFormatting>
  <conditionalFormatting sqref="J7">
    <cfRule type="expression" dxfId="1197" priority="46">
      <formula>ISTEXT($J7)</formula>
    </cfRule>
    <cfRule type="expression" dxfId="1196" priority="47">
      <formula>NOT(ISBLANK($J7))</formula>
    </cfRule>
  </conditionalFormatting>
  <conditionalFormatting sqref="E7:E26">
    <cfRule type="expression" dxfId="1195" priority="911">
      <formula>OR(ISBLANK($F7),AND(ISBLANK($G7),ISBLANK($H7)))</formula>
    </cfRule>
  </conditionalFormatting>
  <conditionalFormatting sqref="C8:D8">
    <cfRule type="expression" dxfId="1194" priority="28">
      <formula>NOT(ISBLANK($B8))</formula>
    </cfRule>
  </conditionalFormatting>
  <conditionalFormatting sqref="C8">
    <cfRule type="expression" dxfId="1193" priority="26">
      <formula>ISTEXT($C8)</formula>
    </cfRule>
    <cfRule type="expression" dxfId="1192" priority="27">
      <formula>NOT(ISBLANK($C8))</formula>
    </cfRule>
  </conditionalFormatting>
  <conditionalFormatting sqref="D8">
    <cfRule type="expression" dxfId="1191" priority="24">
      <formula>ISTEXT($D8)</formula>
    </cfRule>
    <cfRule type="expression" dxfId="1190" priority="25">
      <formula>NOT(ISBLANK($D8))</formula>
    </cfRule>
  </conditionalFormatting>
  <conditionalFormatting sqref="C7:D7">
    <cfRule type="expression" dxfId="1189" priority="23">
      <formula>NOT(ISBLANK($B7))</formula>
    </cfRule>
  </conditionalFormatting>
  <conditionalFormatting sqref="C7">
    <cfRule type="expression" dxfId="1188" priority="21">
      <formula>ISTEXT($C7)</formula>
    </cfRule>
    <cfRule type="expression" dxfId="1187" priority="22">
      <formula>NOT(ISBLANK($C7))</formula>
    </cfRule>
  </conditionalFormatting>
  <conditionalFormatting sqref="D7">
    <cfRule type="expression" dxfId="1186" priority="19">
      <formula>ISTEXT($D7)</formula>
    </cfRule>
    <cfRule type="expression" dxfId="1185" priority="20">
      <formula>NOT(ISBLANK($D7))</formula>
    </cfRule>
  </conditionalFormatting>
  <conditionalFormatting sqref="H8">
    <cfRule type="expression" dxfId="1184" priority="18">
      <formula>NOT(ISBLANK($B8))</formula>
    </cfRule>
  </conditionalFormatting>
  <conditionalFormatting sqref="H8">
    <cfRule type="expression" dxfId="1183" priority="16">
      <formula>ISTEXT($J8)</formula>
    </cfRule>
    <cfRule type="expression" dxfId="1182" priority="17">
      <formula>NOT(ISBLANK($J8))</formula>
    </cfRule>
  </conditionalFormatting>
  <conditionalFormatting sqref="G8:H8">
    <cfRule type="expression" dxfId="1181" priority="15">
      <formula>NOT(ISBLANK($B8))</formula>
    </cfRule>
  </conditionalFormatting>
  <conditionalFormatting sqref="G8">
    <cfRule type="expression" dxfId="1180" priority="13">
      <formula>ISTEXT($I8)</formula>
    </cfRule>
    <cfRule type="expression" dxfId="1179" priority="14">
      <formula>NOT(ISBLANK($I8))</formula>
    </cfRule>
  </conditionalFormatting>
  <conditionalFormatting sqref="H8">
    <cfRule type="expression" dxfId="1178" priority="11">
      <formula>ISTEXT($J8)</formula>
    </cfRule>
    <cfRule type="expression" dxfId="1177" priority="12">
      <formula>NOT(ISBLANK($J8))</formula>
    </cfRule>
  </conditionalFormatting>
  <conditionalFormatting sqref="H7">
    <cfRule type="expression" dxfId="1176" priority="10">
      <formula>NOT(ISBLANK($B7))</formula>
    </cfRule>
  </conditionalFormatting>
  <conditionalFormatting sqref="H7">
    <cfRule type="expression" dxfId="1175" priority="8">
      <formula>ISTEXT($J7)</formula>
    </cfRule>
    <cfRule type="expression" dxfId="1174" priority="9">
      <formula>NOT(ISBLANK($J7))</formula>
    </cfRule>
  </conditionalFormatting>
  <conditionalFormatting sqref="G7:H7">
    <cfRule type="expression" dxfId="1173" priority="7">
      <formula>NOT(ISBLANK($B7))</formula>
    </cfRule>
  </conditionalFormatting>
  <conditionalFormatting sqref="G7">
    <cfRule type="expression" dxfId="1172" priority="5">
      <formula>ISTEXT($I7)</formula>
    </cfRule>
    <cfRule type="expression" dxfId="1171" priority="6">
      <formula>NOT(ISBLANK($I7))</formula>
    </cfRule>
  </conditionalFormatting>
  <conditionalFormatting sqref="H7">
    <cfRule type="expression" dxfId="1170" priority="3">
      <formula>ISTEXT($J7)</formula>
    </cfRule>
    <cfRule type="expression" dxfId="1169" priority="4">
      <formula>NOT(ISBLANK($J7))</formula>
    </cfRule>
  </conditionalFormatting>
  <conditionalFormatting sqref="H7">
    <cfRule type="expression" dxfId="1168" priority="1">
      <formula>ISTEXT($I7)</formula>
    </cfRule>
    <cfRule type="expression" dxfId="1167" priority="2">
      <formula>NOT(ISBLANK($I7))</formula>
    </cfRule>
  </conditionalFormatting>
  <pageMargins left="0.25" right="0.25" top="0.75" bottom="0.75" header="0.3" footer="0.3"/>
  <pageSetup scale="5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F19" sqref="F19"/>
    </sheetView>
  </sheetViews>
  <sheetFormatPr defaultRowHeight="15" x14ac:dyDescent="0.25"/>
  <cols>
    <col min="1" max="1" width="14" style="111" customWidth="1"/>
    <col min="2" max="2" width="10.28515625" style="111" customWidth="1"/>
    <col min="3" max="3" width="7.85546875" style="111" customWidth="1"/>
    <col min="4" max="4" width="7.5703125" style="111" customWidth="1"/>
    <col min="5" max="12" width="6.85546875" style="111" customWidth="1"/>
    <col min="13" max="16384" width="9.140625" style="111"/>
  </cols>
  <sheetData>
    <row r="1" spans="1:13" ht="23.25" customHeight="1" thickBot="1" x14ac:dyDescent="0.3">
      <c r="A1" s="161" t="s">
        <v>117</v>
      </c>
      <c r="B1" s="161"/>
      <c r="C1" s="161"/>
      <c r="D1" s="161"/>
      <c r="E1" s="161"/>
      <c r="F1" s="161"/>
      <c r="G1" s="161"/>
      <c r="H1" s="161"/>
      <c r="I1" s="161"/>
      <c r="J1" s="48"/>
      <c r="L1" s="5"/>
    </row>
    <row r="2" spans="1:13" ht="15" customHeight="1" x14ac:dyDescent="0.25">
      <c r="A2" s="176" t="str">
        <f>' Inf Conc (WCWD)'!A2</f>
        <v>West County Agency      (West County Wastewater District)</v>
      </c>
      <c r="B2" s="177"/>
      <c r="C2" s="177"/>
      <c r="D2" s="177"/>
      <c r="E2" s="177"/>
      <c r="F2" s="177"/>
      <c r="G2" s="177"/>
      <c r="H2" s="177"/>
      <c r="I2" s="177"/>
      <c r="J2" s="177"/>
      <c r="K2" s="61"/>
      <c r="L2" s="313"/>
    </row>
    <row r="3" spans="1:13" ht="15.75" customHeight="1" thickBot="1" x14ac:dyDescent="0.3">
      <c r="A3" s="178" t="str">
        <f>' Inf Conc (WCWD)'!A3</f>
        <v>E. J. Shalaby/Agency Manager/(510)222-6700/eshalaby@wcwd.org   Steve Linsley/Environ. Compliance Supervisor/(510)237-6603/slinsley@wcwd.org</v>
      </c>
      <c r="B3" s="179"/>
      <c r="C3" s="179"/>
      <c r="D3" s="179"/>
      <c r="E3" s="179"/>
      <c r="F3" s="179"/>
      <c r="G3" s="179"/>
      <c r="H3" s="179"/>
      <c r="I3" s="179"/>
      <c r="J3" s="179"/>
      <c r="K3" s="66"/>
      <c r="L3" s="314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402" t="s">
        <v>13</v>
      </c>
      <c r="D5" s="403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2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7"/>
      <c r="F6" s="95"/>
      <c r="G6" s="95"/>
      <c r="H6" s="95"/>
      <c r="I6" s="95"/>
      <c r="J6" s="95"/>
      <c r="K6" s="302" t="s">
        <v>69</v>
      </c>
      <c r="L6" s="96"/>
    </row>
    <row r="7" spans="1:13" x14ac:dyDescent="0.25">
      <c r="A7" s="127" t="str">
        <f>' Inf Conc (WCWD)'!A7</f>
        <v>2012 dry</v>
      </c>
      <c r="B7" s="27">
        <f>' Inf Conc (WCWD)'!B7</f>
        <v>41102</v>
      </c>
      <c r="C7" s="127">
        <f>' Inf Conc (WCWD)'!C7</f>
        <v>8</v>
      </c>
      <c r="D7" s="127">
        <f>' Inf Conc (WCWD)'!D7</f>
        <v>15.2</v>
      </c>
      <c r="E7" s="153">
        <f>IF(OR(' Inf Conc (WCWD)'!E7="",' Inf Conc (WCWD)'!E7=0)," ",' Inf Conc (WCWD)'!$C7*' Inf Conc (WCWD)'!E7*3.78)</f>
        <v>1754.28288</v>
      </c>
      <c r="F7" s="153">
        <f>IF(OR(' Inf Conc (WCWD)'!F7="",' Inf Conc (WCWD)'!F7=0)," ",' Inf Conc (WCWD)'!$C7*' Inf Conc (WCWD)'!F7*3.78)</f>
        <v>1753.9199999999998</v>
      </c>
      <c r="G7" s="153">
        <f>IF(OR(' Inf Conc (WCWD)'!G7="",' Inf Conc (WCWD)'!G7=0)," ",' Inf Conc (WCWD)'!$C7*' Inf Conc (WCWD)'!G7*3.78)</f>
        <v>0.3024</v>
      </c>
      <c r="H7" s="153">
        <f>IF(OR(' Inf Conc (WCWD)'!H7="",' Inf Conc (WCWD)'!H7=0)," ",' Inf Conc (WCWD)'!$C7*' Inf Conc (WCWD)'!H7*3.78)</f>
        <v>6.0479999999999999E-2</v>
      </c>
      <c r="I7" s="153">
        <f>IF(OR(' Inf Conc (WCWD)'!I7="",' Inf Conc (WCWD)'!I7=0)," ",' Inf Conc (WCWD)'!$C7*' Inf Conc (WCWD)'!I7*3.78)</f>
        <v>1209.5999999999999</v>
      </c>
      <c r="J7" s="153">
        <f>IF(OR(' Inf Conc (WCWD)'!J7="",' Inf Conc (WCWD)'!J7=0)," ",' Inf Conc (WCWD)'!$C7*' Inf Conc (WCWD)'!J7*3.78)</f>
        <v>235.87199999999999</v>
      </c>
      <c r="K7" s="153">
        <f>IF(OR(' Inf Conc (WCWD)'!K7="",' Inf Conc (WCWD)'!K7=0)," ",' Inf Conc (WCWD)'!$D7*' Inf Conc (WCWD)'!K7*3.78)</f>
        <v>281.53440000000001</v>
      </c>
      <c r="L7" s="153">
        <f>IF(OR(' Inf Conc (WCWD)'!L7="",' Inf Conc (WCWD)'!L7=0)," ",' Inf Conc (WCWD)'!$C7*' Inf Conc (WCWD)'!L7*3.78)</f>
        <v>11430.72</v>
      </c>
    </row>
    <row r="8" spans="1:13" x14ac:dyDescent="0.25">
      <c r="A8" s="127" t="str">
        <f>' Inf Conc (WCWD)'!A8</f>
        <v>2012-13 wet</v>
      </c>
      <c r="B8" s="27">
        <f>' Inf Conc (WCWD)'!B8</f>
        <v>41319</v>
      </c>
      <c r="C8" s="127">
        <f>' Inf Conc (WCWD)'!C8</f>
        <v>10.1</v>
      </c>
      <c r="D8" s="127">
        <f>' Inf Conc (WCWD)'!D8</f>
        <v>27.6</v>
      </c>
      <c r="E8" s="153">
        <f>IF(OR(' Inf Conc (WCWD)'!E8="",' Inf Conc (WCWD)'!E8=0)," ",' Inf Conc (WCWD)'!$C8*' Inf Conc (WCWD)'!E8*3.78)</f>
        <v>1742.0621399999998</v>
      </c>
      <c r="F8" s="153">
        <f>IF(OR(' Inf Conc (WCWD)'!F8="",' Inf Conc (WCWD)'!F8=0)," ",' Inf Conc (WCWD)'!$C8*' Inf Conc (WCWD)'!F8*3.78)</f>
        <v>1603.4759999999999</v>
      </c>
      <c r="G8" s="153">
        <f>IF(OR(' Inf Conc (WCWD)'!G8="",' Inf Conc (WCWD)'!G8=0)," ",' Inf Conc (WCWD)'!$C8*' Inf Conc (WCWD)'!G8*3.78)</f>
        <v>110.71619999999999</v>
      </c>
      <c r="H8" s="153">
        <f>IF(OR(' Inf Conc (WCWD)'!H8="",' Inf Conc (WCWD)'!H8=0)," ",' Inf Conc (WCWD)'!$C8*' Inf Conc (WCWD)'!H8*3.78)</f>
        <v>27.869939999999996</v>
      </c>
      <c r="I8" s="153">
        <f>IF(OR(' Inf Conc (WCWD)'!I8="",' Inf Conc (WCWD)'!I8=0)," ",' Inf Conc (WCWD)'!$C8*' Inf Conc (WCWD)'!I8*3.78)</f>
        <v>1107.1619999999998</v>
      </c>
      <c r="J8" s="153">
        <f>IF(OR(' Inf Conc (WCWD)'!J8="",' Inf Conc (WCWD)'!J8=0)," ",' Inf Conc (WCWD)'!$C8*' Inf Conc (WCWD)'!J8*3.78)</f>
        <v>156.52979999999997</v>
      </c>
      <c r="K8" s="153">
        <f>IF(OR(' Inf Conc (WCWD)'!K8="",' Inf Conc (WCWD)'!K8=0)," ",' Inf Conc (WCWD)'!$D8*' Inf Conc (WCWD)'!K8*3.78)</f>
        <v>333.84960000000001</v>
      </c>
      <c r="L8" s="153">
        <f>IF(OR(' Inf Conc (WCWD)'!L8="",' Inf Conc (WCWD)'!L8=0)," ",' Inf Conc (WCWD)'!$C8*' Inf Conc (WCWD)'!L8*3.78)</f>
        <v>7750.1339999999982</v>
      </c>
    </row>
    <row r="9" spans="1:13" x14ac:dyDescent="0.25">
      <c r="A9" s="127">
        <f>' Inf Conc (WCWD)'!A9</f>
        <v>0</v>
      </c>
      <c r="B9" s="27">
        <f>' Inf Conc (WCWD)'!B9</f>
        <v>0</v>
      </c>
      <c r="C9" s="127">
        <f>' Inf Conc (WCWD)'!C9</f>
        <v>0</v>
      </c>
      <c r="D9" s="127">
        <f>' Inf Conc (WCWD)'!D9</f>
        <v>0</v>
      </c>
      <c r="E9" s="153" t="str">
        <f>IF(OR(' Inf Conc (WCWD)'!E9="",' Inf Conc (WCWD)'!E9=0)," ",' Inf Conc (WCWD)'!$C9*' Inf Conc (WCWD)'!E9*3.78)</f>
        <v xml:space="preserve"> </v>
      </c>
      <c r="F9" s="153" t="str">
        <f>IF(OR(' Inf Conc (WCWD)'!F9="",' Inf Conc (WCWD)'!F9=0)," ",' Inf Conc (WCWD)'!$C9*' Inf Conc (WCWD)'!F9*3.78)</f>
        <v xml:space="preserve"> </v>
      </c>
      <c r="G9" s="153" t="str">
        <f>IF(OR(' Inf Conc (WCWD)'!G9="",' Inf Conc (WCWD)'!G9=0)," ",' Inf Conc (WCWD)'!$C9*' Inf Conc (WCWD)'!G9*3.78)</f>
        <v xml:space="preserve"> </v>
      </c>
      <c r="H9" s="153" t="str">
        <f>IF(OR(' Inf Conc (WCWD)'!H9="",' Inf Conc (WCWD)'!H9=0)," ",' Inf Conc (WCWD)'!$C9*' Inf Conc (WCWD)'!H9*3.78)</f>
        <v xml:space="preserve"> </v>
      </c>
      <c r="I9" s="153" t="str">
        <f>IF(OR(' Inf Conc (WCWD)'!I9="",' Inf Conc (WCWD)'!I9=0)," ",' Inf Conc (WCWD)'!$C9*' Inf Conc (WCWD)'!I9*3.78)</f>
        <v xml:space="preserve"> </v>
      </c>
      <c r="J9" s="153" t="str">
        <f>IF(OR(' Inf Conc (WCWD)'!J9="",' Inf Conc (WCWD)'!J9=0)," ",' Inf Conc (WCWD)'!$C9*' Inf Conc (WCWD)'!J9*3.78)</f>
        <v xml:space="preserve"> </v>
      </c>
      <c r="K9" s="153" t="str">
        <f>IF(OR(' Inf Conc (WCWD)'!K9="",' Inf Conc (WCWD)'!K9=0)," ",' Inf Conc (WCWD)'!$D9*' Inf Conc (WCWD)'!K9*3.78)</f>
        <v xml:space="preserve"> </v>
      </c>
      <c r="L9" s="153" t="str">
        <f>IF(OR(' Inf Conc (WCWD)'!L9="",' Inf Conc (WCWD)'!L9=0)," ",' Inf Conc (WCWD)'!$C9*' Inf Conc (WCWD)'!L9*3.78)</f>
        <v xml:space="preserve"> </v>
      </c>
    </row>
    <row r="10" spans="1:13" x14ac:dyDescent="0.25">
      <c r="A10" s="127">
        <f>' Inf Conc (WCWD)'!A10</f>
        <v>0</v>
      </c>
      <c r="B10" s="27">
        <f>' Inf Conc (WCWD)'!B10</f>
        <v>0</v>
      </c>
      <c r="C10" s="127">
        <f>' Inf Conc (WCWD)'!C10</f>
        <v>0</v>
      </c>
      <c r="D10" s="127">
        <f>' Inf Conc (WCWD)'!D10</f>
        <v>0</v>
      </c>
      <c r="E10" s="153" t="str">
        <f>IF(OR(' Inf Conc (WCWD)'!E10="",' Inf Conc (WCWD)'!E10=0)," ",' Inf Conc (WCWD)'!$C10*' Inf Conc (WCWD)'!E10*3.78)</f>
        <v xml:space="preserve"> </v>
      </c>
      <c r="F10" s="153" t="str">
        <f>IF(OR(' Inf Conc (WCWD)'!F10="",' Inf Conc (WCWD)'!F10=0)," ",' Inf Conc (WCWD)'!$C10*' Inf Conc (WCWD)'!F10*3.78)</f>
        <v xml:space="preserve"> </v>
      </c>
      <c r="G10" s="153" t="str">
        <f>IF(OR(' Inf Conc (WCWD)'!G10="",' Inf Conc (WCWD)'!G10=0)," ",' Inf Conc (WCWD)'!$C10*' Inf Conc (WCWD)'!G10*3.78)</f>
        <v xml:space="preserve"> </v>
      </c>
      <c r="H10" s="153" t="str">
        <f>IF(OR(' Inf Conc (WCWD)'!H10="",' Inf Conc (WCWD)'!H10=0)," ",' Inf Conc (WCWD)'!$C10*' Inf Conc (WCWD)'!H10*3.78)</f>
        <v xml:space="preserve"> </v>
      </c>
      <c r="I10" s="153" t="str">
        <f>IF(OR(' Inf Conc (WCWD)'!I10="",' Inf Conc (WCWD)'!I10=0)," ",' Inf Conc (WCWD)'!$C10*' Inf Conc (WCWD)'!I10*3.78)</f>
        <v xml:space="preserve"> </v>
      </c>
      <c r="J10" s="153" t="str">
        <f>IF(OR(' Inf Conc (WCWD)'!J10="",' Inf Conc (WCWD)'!J10=0)," ",' Inf Conc (WCWD)'!$C10*' Inf Conc (WCWD)'!J10*3.78)</f>
        <v xml:space="preserve"> </v>
      </c>
      <c r="K10" s="153" t="str">
        <f>IF(OR(' Inf Conc (WCWD)'!K10="",' Inf Conc (WCWD)'!K10=0)," ",' Inf Conc (WCWD)'!$D10*' Inf Conc (WCWD)'!K10*3.78)</f>
        <v xml:space="preserve"> </v>
      </c>
      <c r="L10" s="153" t="str">
        <f>IF(OR(' Inf Conc (WCWD)'!L10="",' Inf Conc (WCWD)'!L10=0)," ",' Inf Conc (WCWD)'!$C10*' Inf Conc (WCWD)'!L10*3.78)</f>
        <v xml:space="preserve"> </v>
      </c>
    </row>
    <row r="11" spans="1:13" x14ac:dyDescent="0.25">
      <c r="A11" s="127">
        <f>' Inf Conc (WCWD)'!A11</f>
        <v>0</v>
      </c>
      <c r="B11" s="27">
        <f>' Inf Conc (WCWD)'!B11</f>
        <v>0</v>
      </c>
      <c r="C11" s="127">
        <f>' Inf Conc (WCWD)'!C11</f>
        <v>0</v>
      </c>
      <c r="D11" s="127">
        <f>' Inf Conc (WCWD)'!D11</f>
        <v>0</v>
      </c>
      <c r="E11" s="153" t="str">
        <f>IF(OR(' Inf Conc (WCWD)'!E11="",' Inf Conc (WCWD)'!E11=0)," ",' Inf Conc (WCWD)'!$C11*' Inf Conc (WCWD)'!E11*3.78)</f>
        <v xml:space="preserve"> </v>
      </c>
      <c r="F11" s="153" t="str">
        <f>IF(OR(' Inf Conc (WCWD)'!F11="",' Inf Conc (WCWD)'!F11=0)," ",' Inf Conc (WCWD)'!$C11*' Inf Conc (WCWD)'!F11*3.78)</f>
        <v xml:space="preserve"> </v>
      </c>
      <c r="G11" s="153" t="str">
        <f>IF(OR(' Inf Conc (WCWD)'!G11="",' Inf Conc (WCWD)'!G11=0)," ",' Inf Conc (WCWD)'!$C11*' Inf Conc (WCWD)'!G11*3.78)</f>
        <v xml:space="preserve"> </v>
      </c>
      <c r="H11" s="153" t="str">
        <f>IF(OR(' Inf Conc (WCWD)'!H11="",' Inf Conc (WCWD)'!H11=0)," ",' Inf Conc (WCWD)'!$C11*' Inf Conc (WCWD)'!H11*3.78)</f>
        <v xml:space="preserve"> </v>
      </c>
      <c r="I11" s="153" t="str">
        <f>IF(OR(' Inf Conc (WCWD)'!I11="",' Inf Conc (WCWD)'!I11=0)," ",' Inf Conc (WCWD)'!$C11*' Inf Conc (WCWD)'!I11*3.78)</f>
        <v xml:space="preserve"> </v>
      </c>
      <c r="J11" s="153" t="str">
        <f>IF(OR(' Inf Conc (WCWD)'!J11="",' Inf Conc (WCWD)'!J11=0)," ",' Inf Conc (WCWD)'!$C11*' Inf Conc (WCWD)'!J11*3.78)</f>
        <v xml:space="preserve"> </v>
      </c>
      <c r="K11" s="153" t="str">
        <f>IF(OR(' Inf Conc (WCWD)'!K11="",' Inf Conc (WCWD)'!K11=0)," ",' Inf Conc (WCWD)'!$D11*' Inf Conc (WCWD)'!K11*3.78)</f>
        <v xml:space="preserve"> </v>
      </c>
      <c r="L11" s="153" t="str">
        <f>IF(OR(' Inf Conc (WCWD)'!L11="",' Inf Conc (WCWD)'!L11=0)," ",' Inf Conc (WCWD)'!$C11*' Inf Conc (WCWD)'!L11*3.78)</f>
        <v xml:space="preserve"> </v>
      </c>
    </row>
    <row r="12" spans="1:13" x14ac:dyDescent="0.25">
      <c r="A12" s="127">
        <f>' Inf Conc (WCWD)'!A12</f>
        <v>0</v>
      </c>
      <c r="B12" s="27">
        <f>' Inf Conc (WCWD)'!B12</f>
        <v>0</v>
      </c>
      <c r="C12" s="127">
        <f>' Inf Conc (WCWD)'!C12</f>
        <v>0</v>
      </c>
      <c r="D12" s="127">
        <f>' Inf Conc (WCWD)'!D12</f>
        <v>0</v>
      </c>
      <c r="E12" s="153" t="str">
        <f>IF(OR(' Inf Conc (WCWD)'!E12="",' Inf Conc (WCWD)'!E12=0)," ",' Inf Conc (WCWD)'!$C12*' Inf Conc (WCWD)'!E12*3.78)</f>
        <v xml:space="preserve"> </v>
      </c>
      <c r="F12" s="153" t="str">
        <f>IF(OR(' Inf Conc (WCWD)'!F12="",' Inf Conc (WCWD)'!F12=0)," ",' Inf Conc (WCWD)'!$C12*' Inf Conc (WCWD)'!F12*3.78)</f>
        <v xml:space="preserve"> </v>
      </c>
      <c r="G12" s="153" t="str">
        <f>IF(OR(' Inf Conc (WCWD)'!G12="",' Inf Conc (WCWD)'!G12=0)," ",' Inf Conc (WCWD)'!$C12*' Inf Conc (WCWD)'!G12*3.78)</f>
        <v xml:space="preserve"> </v>
      </c>
      <c r="H12" s="153" t="str">
        <f>IF(OR(' Inf Conc (WCWD)'!H12="",' Inf Conc (WCWD)'!H12=0)," ",' Inf Conc (WCWD)'!$C12*' Inf Conc (WCWD)'!H12*3.78)</f>
        <v xml:space="preserve"> </v>
      </c>
      <c r="I12" s="153" t="str">
        <f>IF(OR(' Inf Conc (WCWD)'!I12="",' Inf Conc (WCWD)'!I12=0)," ",' Inf Conc (WCWD)'!$C12*' Inf Conc (WCWD)'!I12*3.78)</f>
        <v xml:space="preserve"> </v>
      </c>
      <c r="J12" s="153" t="str">
        <f>IF(OR(' Inf Conc (WCWD)'!J12="",' Inf Conc (WCWD)'!J12=0)," ",' Inf Conc (WCWD)'!$C12*' Inf Conc (WCWD)'!J12*3.78)</f>
        <v xml:space="preserve"> </v>
      </c>
      <c r="K12" s="153" t="str">
        <f>IF(OR(' Inf Conc (WCWD)'!K12="",' Inf Conc (WCWD)'!K12=0)," ",' Inf Conc (WCWD)'!$D12*' Inf Conc (WCWD)'!K12*3.78)</f>
        <v xml:space="preserve"> </v>
      </c>
      <c r="L12" s="153" t="str">
        <f>IF(OR(' Inf Conc (WCWD)'!L12="",' Inf Conc (WCWD)'!L12=0)," ",' Inf Conc (WCWD)'!$C12*' Inf Conc (WCWD)'!L12*3.78)</f>
        <v xml:space="preserve"> </v>
      </c>
    </row>
    <row r="13" spans="1:13" x14ac:dyDescent="0.25">
      <c r="A13" s="127">
        <f>' Inf Conc (WCWD)'!A13</f>
        <v>0</v>
      </c>
      <c r="B13" s="27">
        <f>' Inf Conc (WCWD)'!B13</f>
        <v>0</v>
      </c>
      <c r="C13" s="127">
        <f>' Inf Conc (WCWD)'!C13</f>
        <v>0</v>
      </c>
      <c r="D13" s="127">
        <f>' Inf Conc (WCWD)'!D13</f>
        <v>0</v>
      </c>
      <c r="E13" s="153" t="str">
        <f>IF(OR(' Inf Conc (WCWD)'!E13="",' Inf Conc (WCWD)'!E13=0)," ",' Inf Conc (WCWD)'!$C13*' Inf Conc (WCWD)'!E13*3.78)</f>
        <v xml:space="preserve"> </v>
      </c>
      <c r="F13" s="153" t="str">
        <f>IF(OR(' Inf Conc (WCWD)'!F13="",' Inf Conc (WCWD)'!F13=0)," ",' Inf Conc (WCWD)'!$C13*' Inf Conc (WCWD)'!F13*3.78)</f>
        <v xml:space="preserve"> </v>
      </c>
      <c r="G13" s="153" t="str">
        <f>IF(OR(' Inf Conc (WCWD)'!G13="",' Inf Conc (WCWD)'!G13=0)," ",' Inf Conc (WCWD)'!$C13*' Inf Conc (WCWD)'!G13*3.78)</f>
        <v xml:space="preserve"> </v>
      </c>
      <c r="H13" s="153" t="str">
        <f>IF(OR(' Inf Conc (WCWD)'!H13="",' Inf Conc (WCWD)'!H13=0)," ",' Inf Conc (WCWD)'!$C13*' Inf Conc (WCWD)'!H13*3.78)</f>
        <v xml:space="preserve"> </v>
      </c>
      <c r="I13" s="153" t="str">
        <f>IF(OR(' Inf Conc (WCWD)'!I13="",' Inf Conc (WCWD)'!I13=0)," ",' Inf Conc (WCWD)'!$C13*' Inf Conc (WCWD)'!I13*3.78)</f>
        <v xml:space="preserve"> </v>
      </c>
      <c r="J13" s="153" t="str">
        <f>IF(OR(' Inf Conc (WCWD)'!J13="",' Inf Conc (WCWD)'!J13=0)," ",' Inf Conc (WCWD)'!$C13*' Inf Conc (WCWD)'!J13*3.78)</f>
        <v xml:space="preserve"> </v>
      </c>
      <c r="K13" s="153" t="str">
        <f>IF(OR(' Inf Conc (WCWD)'!K13="",' Inf Conc (WCWD)'!K13=0)," ",' Inf Conc (WCWD)'!$D13*' Inf Conc (WCWD)'!K13*3.78)</f>
        <v xml:space="preserve"> </v>
      </c>
      <c r="L13" s="153" t="str">
        <f>IF(OR(' Inf Conc (WCWD)'!L13="",' Inf Conc (WCWD)'!L13=0)," ",' Inf Conc (WCWD)'!$C13*' Inf Conc (WCWD)'!L13*3.78)</f>
        <v xml:space="preserve"> </v>
      </c>
    </row>
    <row r="14" spans="1:13" x14ac:dyDescent="0.25">
      <c r="A14" s="127">
        <f>' Inf Conc (WCWD)'!A14</f>
        <v>0</v>
      </c>
      <c r="B14" s="27">
        <f>' Inf Conc (WCWD)'!B14</f>
        <v>0</v>
      </c>
      <c r="C14" s="127">
        <f>' Inf Conc (WCWD)'!C14</f>
        <v>0</v>
      </c>
      <c r="D14" s="127">
        <f>' Inf Conc (WCWD)'!D14</f>
        <v>0</v>
      </c>
      <c r="E14" s="153" t="str">
        <f>IF(OR(' Inf Conc (WCWD)'!E14="",' Inf Conc (WCWD)'!E14=0)," ",' Inf Conc (WCWD)'!$C14*' Inf Conc (WCWD)'!E14*3.78)</f>
        <v xml:space="preserve"> </v>
      </c>
      <c r="F14" s="153" t="str">
        <f>IF(OR(' Inf Conc (WCWD)'!F14="",' Inf Conc (WCWD)'!F14=0)," ",' Inf Conc (WCWD)'!$C14*' Inf Conc (WCWD)'!F14*3.78)</f>
        <v xml:space="preserve"> </v>
      </c>
      <c r="G14" s="153" t="str">
        <f>IF(OR(' Inf Conc (WCWD)'!G14="",' Inf Conc (WCWD)'!G14=0)," ",' Inf Conc (WCWD)'!$C14*' Inf Conc (WCWD)'!G14*3.78)</f>
        <v xml:space="preserve"> </v>
      </c>
      <c r="H14" s="153" t="str">
        <f>IF(OR(' Inf Conc (WCWD)'!H14="",' Inf Conc (WCWD)'!H14=0)," ",' Inf Conc (WCWD)'!$C14*' Inf Conc (WCWD)'!H14*3.78)</f>
        <v xml:space="preserve"> </v>
      </c>
      <c r="I14" s="153" t="str">
        <f>IF(OR(' Inf Conc (WCWD)'!I14="",' Inf Conc (WCWD)'!I14=0)," ",' Inf Conc (WCWD)'!$C14*' Inf Conc (WCWD)'!I14*3.78)</f>
        <v xml:space="preserve"> </v>
      </c>
      <c r="J14" s="153" t="str">
        <f>IF(OR(' Inf Conc (WCWD)'!J14="",' Inf Conc (WCWD)'!J14=0)," ",' Inf Conc (WCWD)'!$C14*' Inf Conc (WCWD)'!J14*3.78)</f>
        <v xml:space="preserve"> </v>
      </c>
      <c r="K14" s="153" t="str">
        <f>IF(OR(' Inf Conc (WCWD)'!K14="",' Inf Conc (WCWD)'!K14=0)," ",' Inf Conc (WCWD)'!$D14*' Inf Conc (WCWD)'!K14*3.78)</f>
        <v xml:space="preserve"> </v>
      </c>
      <c r="L14" s="153" t="str">
        <f>IF(OR(' Inf Conc (WCWD)'!L14="",' Inf Conc (WCWD)'!L14=0)," ",' Inf Conc (WCWD)'!$C14*' Inf Conc (WCWD)'!L14*3.78)</f>
        <v xml:space="preserve"> </v>
      </c>
    </row>
    <row r="15" spans="1:13" x14ac:dyDescent="0.25">
      <c r="A15" s="127">
        <f>' Inf Conc (WCWD)'!A15</f>
        <v>0</v>
      </c>
      <c r="B15" s="27">
        <f>' Inf Conc (WCWD)'!B15</f>
        <v>0</v>
      </c>
      <c r="C15" s="127">
        <f>' Inf Conc (WCWD)'!C15</f>
        <v>0</v>
      </c>
      <c r="D15" s="127">
        <f>' Inf Conc (WCWD)'!D15</f>
        <v>0</v>
      </c>
      <c r="E15" s="153" t="str">
        <f>IF(OR(' Inf Conc (WCWD)'!E15="",' Inf Conc (WCWD)'!E15=0)," ",' Inf Conc (WCWD)'!$C15*' Inf Conc (WCWD)'!E15*3.78)</f>
        <v xml:space="preserve"> </v>
      </c>
      <c r="F15" s="153" t="str">
        <f>IF(OR(' Inf Conc (WCWD)'!F15="",' Inf Conc (WCWD)'!F15=0)," ",' Inf Conc (WCWD)'!$C15*' Inf Conc (WCWD)'!F15*3.78)</f>
        <v xml:space="preserve"> </v>
      </c>
      <c r="G15" s="153" t="str">
        <f>IF(OR(' Inf Conc (WCWD)'!G15="",' Inf Conc (WCWD)'!G15=0)," ",' Inf Conc (WCWD)'!$C15*' Inf Conc (WCWD)'!G15*3.78)</f>
        <v xml:space="preserve"> </v>
      </c>
      <c r="H15" s="153" t="str">
        <f>IF(OR(' Inf Conc (WCWD)'!H15="",' Inf Conc (WCWD)'!H15=0)," ",' Inf Conc (WCWD)'!$C15*' Inf Conc (WCWD)'!H15*3.78)</f>
        <v xml:space="preserve"> </v>
      </c>
      <c r="I15" s="153" t="str">
        <f>IF(OR(' Inf Conc (WCWD)'!I15="",' Inf Conc (WCWD)'!I15=0)," ",' Inf Conc (WCWD)'!$C15*' Inf Conc (WCWD)'!I15*3.78)</f>
        <v xml:space="preserve"> </v>
      </c>
      <c r="J15" s="153" t="str">
        <f>IF(OR(' Inf Conc (WCWD)'!J15="",' Inf Conc (WCWD)'!J15=0)," ",' Inf Conc (WCWD)'!$C15*' Inf Conc (WCWD)'!J15*3.78)</f>
        <v xml:space="preserve"> </v>
      </c>
      <c r="K15" s="153" t="str">
        <f>IF(OR(' Inf Conc (WCWD)'!K15="",' Inf Conc (WCWD)'!K15=0)," ",' Inf Conc (WCWD)'!$D15*' Inf Conc (WCWD)'!K15*3.78)</f>
        <v xml:space="preserve"> </v>
      </c>
      <c r="L15" s="153" t="str">
        <f>IF(OR(' Inf Conc (WCWD)'!L15="",' Inf Conc (WCWD)'!L15=0)," ",' Inf Conc (WCWD)'!$C15*' Inf Conc (WCWD)'!L15*3.78)</f>
        <v xml:space="preserve"> </v>
      </c>
    </row>
    <row r="16" spans="1:13" x14ac:dyDescent="0.25">
      <c r="A16" s="127">
        <f>' Inf Conc (WCWD)'!A16</f>
        <v>0</v>
      </c>
      <c r="B16" s="27">
        <f>' Inf Conc (WCWD)'!B16</f>
        <v>0</v>
      </c>
      <c r="C16" s="127">
        <f>' Inf Conc (WCWD)'!C16</f>
        <v>0</v>
      </c>
      <c r="D16" s="127">
        <f>' Inf Conc (WCWD)'!D16</f>
        <v>0</v>
      </c>
      <c r="E16" s="153" t="str">
        <f>IF(OR(' Inf Conc (WCWD)'!E16="",' Inf Conc (WCWD)'!E16=0)," ",' Inf Conc (WCWD)'!$C16*' Inf Conc (WCWD)'!E16*3.78)</f>
        <v xml:space="preserve"> </v>
      </c>
      <c r="F16" s="153" t="str">
        <f>IF(OR(' Inf Conc (WCWD)'!F16="",' Inf Conc (WCWD)'!F16=0)," ",' Inf Conc (WCWD)'!$C16*' Inf Conc (WCWD)'!F16*3.78)</f>
        <v xml:space="preserve"> </v>
      </c>
      <c r="G16" s="153" t="str">
        <f>IF(OR(' Inf Conc (WCWD)'!G16="",' Inf Conc (WCWD)'!G16=0)," ",' Inf Conc (WCWD)'!$C16*' Inf Conc (WCWD)'!G16*3.78)</f>
        <v xml:space="preserve"> </v>
      </c>
      <c r="H16" s="153" t="str">
        <f>IF(OR(' Inf Conc (WCWD)'!H16="",' Inf Conc (WCWD)'!H16=0)," ",' Inf Conc (WCWD)'!$C16*' Inf Conc (WCWD)'!H16*3.78)</f>
        <v xml:space="preserve"> </v>
      </c>
      <c r="I16" s="153" t="str">
        <f>IF(OR(' Inf Conc (WCWD)'!I16="",' Inf Conc (WCWD)'!I16=0)," ",' Inf Conc (WCWD)'!$C16*' Inf Conc (WCWD)'!I16*3.78)</f>
        <v xml:space="preserve"> </v>
      </c>
      <c r="J16" s="153" t="str">
        <f>IF(OR(' Inf Conc (WCWD)'!J16="",' Inf Conc (WCWD)'!J16=0)," ",' Inf Conc (WCWD)'!$C16*' Inf Conc (WCWD)'!J16*3.78)</f>
        <v xml:space="preserve"> </v>
      </c>
      <c r="K16" s="153" t="str">
        <f>IF(OR(' Inf Conc (WCWD)'!K16="",' Inf Conc (WCWD)'!K16=0)," ",' Inf Conc (WCWD)'!$D16*' Inf Conc (WCWD)'!K16*3.78)</f>
        <v xml:space="preserve"> </v>
      </c>
      <c r="L16" s="153" t="str">
        <f>IF(OR(' Inf Conc (WCWD)'!L16="",' Inf Conc (WCWD)'!L16=0)," ",' Inf Conc (WCWD)'!$C16*' Inf Conc (WCWD)'!L16*3.78)</f>
        <v xml:space="preserve"> </v>
      </c>
    </row>
    <row r="17" spans="1:18" x14ac:dyDescent="0.25">
      <c r="A17" s="127">
        <f>' Inf Conc (WCWD)'!A17</f>
        <v>0</v>
      </c>
      <c r="B17" s="27">
        <f>' Inf Conc (WCWD)'!B17</f>
        <v>0</v>
      </c>
      <c r="C17" s="127">
        <f>' Inf Conc (WCWD)'!C17</f>
        <v>0</v>
      </c>
      <c r="D17" s="127">
        <f>' Inf Conc (WCWD)'!D17</f>
        <v>0</v>
      </c>
      <c r="E17" s="153" t="str">
        <f>IF(OR(' Inf Conc (WCWD)'!E17="",' Inf Conc (WCWD)'!E17=0)," ",' Inf Conc (WCWD)'!$C17*' Inf Conc (WCWD)'!E17*3.78)</f>
        <v xml:space="preserve"> </v>
      </c>
      <c r="F17" s="153" t="str">
        <f>IF(OR(' Inf Conc (WCWD)'!F17="",' Inf Conc (WCWD)'!F17=0)," ",' Inf Conc (WCWD)'!$C17*' Inf Conc (WCWD)'!F17*3.78)</f>
        <v xml:space="preserve"> </v>
      </c>
      <c r="G17" s="153" t="str">
        <f>IF(OR(' Inf Conc (WCWD)'!G17="",' Inf Conc (WCWD)'!G17=0)," ",' Inf Conc (WCWD)'!$C17*' Inf Conc (WCWD)'!G17*3.78)</f>
        <v xml:space="preserve"> </v>
      </c>
      <c r="H17" s="153" t="str">
        <f>IF(OR(' Inf Conc (WCWD)'!H17="",' Inf Conc (WCWD)'!H17=0)," ",' Inf Conc (WCWD)'!$C17*' Inf Conc (WCWD)'!H17*3.78)</f>
        <v xml:space="preserve"> </v>
      </c>
      <c r="I17" s="153" t="str">
        <f>IF(OR(' Inf Conc (WCWD)'!I17="",' Inf Conc (WCWD)'!I17=0)," ",' Inf Conc (WCWD)'!$C17*' Inf Conc (WCWD)'!I17*3.78)</f>
        <v xml:space="preserve"> </v>
      </c>
      <c r="J17" s="153" t="str">
        <f>IF(OR(' Inf Conc (WCWD)'!J17="",' Inf Conc (WCWD)'!J17=0)," ",' Inf Conc (WCWD)'!$C17*' Inf Conc (WCWD)'!J17*3.78)</f>
        <v xml:space="preserve"> </v>
      </c>
      <c r="K17" s="153" t="str">
        <f>IF(OR(' Inf Conc (WCWD)'!K17="",' Inf Conc (WCWD)'!K17=0)," ",' Inf Conc (WCWD)'!$D17*' Inf Conc (WCWD)'!K17*3.78)</f>
        <v xml:space="preserve"> </v>
      </c>
      <c r="L17" s="153" t="str">
        <f>IF(OR(' Inf Conc (WCWD)'!L17="",' Inf Conc (WCWD)'!L17=0)," ",' Inf Conc (WCWD)'!$C17*' Inf Conc (WCWD)'!L17*3.78)</f>
        <v xml:space="preserve"> </v>
      </c>
    </row>
    <row r="18" spans="1:18" x14ac:dyDescent="0.25">
      <c r="A18" s="127">
        <f>' Inf Conc (WCWD)'!A18</f>
        <v>0</v>
      </c>
      <c r="B18" s="27">
        <f>' Inf Conc (WCWD)'!B18</f>
        <v>0</v>
      </c>
      <c r="C18" s="127">
        <f>' Inf Conc (WCWD)'!C18</f>
        <v>0</v>
      </c>
      <c r="D18" s="127">
        <f>' Inf Conc (WCWD)'!D18</f>
        <v>0</v>
      </c>
      <c r="E18" s="153" t="str">
        <f>IF(OR(' Inf Conc (WCWD)'!E18="",' Inf Conc (WCWD)'!E18=0)," ",' Inf Conc (WCWD)'!$C18*' Inf Conc (WCWD)'!E18*3.78)</f>
        <v xml:space="preserve"> </v>
      </c>
      <c r="F18" s="153" t="str">
        <f>IF(OR(' Inf Conc (WCWD)'!F18="",' Inf Conc (WCWD)'!F18=0)," ",' Inf Conc (WCWD)'!$C18*' Inf Conc (WCWD)'!F18*3.78)</f>
        <v xml:space="preserve"> </v>
      </c>
      <c r="G18" s="153" t="str">
        <f>IF(OR(' Inf Conc (WCWD)'!G18="",' Inf Conc (WCWD)'!G18=0)," ",' Inf Conc (WCWD)'!$C18*' Inf Conc (WCWD)'!G18*3.78)</f>
        <v xml:space="preserve"> </v>
      </c>
      <c r="H18" s="153" t="str">
        <f>IF(OR(' Inf Conc (WCWD)'!H18="",' Inf Conc (WCWD)'!H18=0)," ",' Inf Conc (WCWD)'!$C18*' Inf Conc (WCWD)'!H18*3.78)</f>
        <v xml:space="preserve"> </v>
      </c>
      <c r="I18" s="153" t="str">
        <f>IF(OR(' Inf Conc (WCWD)'!I18="",' Inf Conc (WCWD)'!I18=0)," ",' Inf Conc (WCWD)'!$C18*' Inf Conc (WCWD)'!I18*3.78)</f>
        <v xml:space="preserve"> </v>
      </c>
      <c r="J18" s="153" t="str">
        <f>IF(OR(' Inf Conc (WCWD)'!J18="",' Inf Conc (WCWD)'!J18=0)," ",' Inf Conc (WCWD)'!$C18*' Inf Conc (WCWD)'!J18*3.78)</f>
        <v xml:space="preserve"> </v>
      </c>
      <c r="K18" s="153" t="str">
        <f>IF(OR(' Inf Conc (WCWD)'!K18="",' Inf Conc (WCWD)'!K18=0)," ",' Inf Conc (WCWD)'!$D18*' Inf Conc (WCWD)'!K18*3.78)</f>
        <v xml:space="preserve"> </v>
      </c>
      <c r="L18" s="153" t="str">
        <f>IF(OR(' Inf Conc (WCWD)'!L18="",' Inf Conc (WCWD)'!L18=0)," ",' Inf Conc (WCWD)'!$C18*' Inf Conc (WCWD)'!L18*3.78)</f>
        <v xml:space="preserve"> </v>
      </c>
    </row>
    <row r="19" spans="1:18" x14ac:dyDescent="0.25">
      <c r="A19" s="127">
        <f>' Inf Conc (WCWD)'!A19</f>
        <v>0</v>
      </c>
      <c r="B19" s="27">
        <f>' Inf Conc (WCWD)'!B19</f>
        <v>0</v>
      </c>
      <c r="C19" s="127">
        <f>' Inf Conc (WCWD)'!C19</f>
        <v>0</v>
      </c>
      <c r="D19" s="127">
        <f>' Inf Conc (WCWD)'!D19</f>
        <v>0</v>
      </c>
      <c r="E19" s="153" t="str">
        <f>IF(OR(' Inf Conc (WCWD)'!E19="",' Inf Conc (WCWD)'!E19=0)," ",' Inf Conc (WCWD)'!$C19*' Inf Conc (WCWD)'!E19*3.78)</f>
        <v xml:space="preserve"> </v>
      </c>
      <c r="F19" s="153" t="str">
        <f>IF(OR(' Inf Conc (WCWD)'!F19="",' Inf Conc (WCWD)'!F19=0)," ",' Inf Conc (WCWD)'!$C19*' Inf Conc (WCWD)'!F19*3.78)</f>
        <v xml:space="preserve"> </v>
      </c>
      <c r="G19" s="153" t="str">
        <f>IF(OR(' Inf Conc (WCWD)'!G19="",' Inf Conc (WCWD)'!G19=0)," ",' Inf Conc (WCWD)'!$C19*' Inf Conc (WCWD)'!G19*3.78)</f>
        <v xml:space="preserve"> </v>
      </c>
      <c r="H19" s="153" t="str">
        <f>IF(OR(' Inf Conc (WCWD)'!H19="",' Inf Conc (WCWD)'!H19=0)," ",' Inf Conc (WCWD)'!$C19*' Inf Conc (WCWD)'!H19*3.78)</f>
        <v xml:space="preserve"> </v>
      </c>
      <c r="I19" s="153" t="str">
        <f>IF(OR(' Inf Conc (WCWD)'!I19="",' Inf Conc (WCWD)'!I19=0)," ",' Inf Conc (WCWD)'!$C19*' Inf Conc (WCWD)'!I19*3.78)</f>
        <v xml:space="preserve"> </v>
      </c>
      <c r="J19" s="153" t="str">
        <f>IF(OR(' Inf Conc (WCWD)'!J19="",' Inf Conc (WCWD)'!J19=0)," ",' Inf Conc (WCWD)'!$C19*' Inf Conc (WCWD)'!J19*3.78)</f>
        <v xml:space="preserve"> </v>
      </c>
      <c r="K19" s="153" t="str">
        <f>IF(OR(' Inf Conc (WCWD)'!K19="",' Inf Conc (WCWD)'!K19=0)," ",' Inf Conc (WCWD)'!$D19*' Inf Conc (WCWD)'!K19*3.78)</f>
        <v xml:space="preserve"> </v>
      </c>
      <c r="L19" s="153" t="str">
        <f>IF(OR(' Inf Conc (WCWD)'!L19="",' Inf Conc (WCWD)'!L19=0)," ",' Inf Conc (WCWD)'!$C19*' Inf Conc (WCWD)'!L19*3.78)</f>
        <v xml:space="preserve"> </v>
      </c>
    </row>
    <row r="20" spans="1:18" x14ac:dyDescent="0.25">
      <c r="A20" s="127">
        <f>' Inf Conc (WCWD)'!A20</f>
        <v>0</v>
      </c>
      <c r="B20" s="27">
        <f>' Inf Conc (WCWD)'!B20</f>
        <v>0</v>
      </c>
      <c r="C20" s="127">
        <f>' Inf Conc (WCWD)'!C20</f>
        <v>0</v>
      </c>
      <c r="D20" s="127">
        <f>' Inf Conc (WCWD)'!D20</f>
        <v>0</v>
      </c>
      <c r="E20" s="153" t="str">
        <f>IF(OR(' Inf Conc (WCWD)'!E20="",' Inf Conc (WCWD)'!E20=0)," ",' Inf Conc (WCWD)'!$C20*' Inf Conc (WCWD)'!E20*3.78)</f>
        <v xml:space="preserve"> </v>
      </c>
      <c r="F20" s="153" t="str">
        <f>IF(OR(' Inf Conc (WCWD)'!F20="",' Inf Conc (WCWD)'!F20=0)," ",' Inf Conc (WCWD)'!$C20*' Inf Conc (WCWD)'!F20*3.78)</f>
        <v xml:space="preserve"> </v>
      </c>
      <c r="G20" s="153" t="str">
        <f>IF(OR(' Inf Conc (WCWD)'!G20="",' Inf Conc (WCWD)'!G20=0)," ",' Inf Conc (WCWD)'!$C20*' Inf Conc (WCWD)'!G20*3.78)</f>
        <v xml:space="preserve"> </v>
      </c>
      <c r="H20" s="153" t="str">
        <f>IF(OR(' Inf Conc (WCWD)'!H20="",' Inf Conc (WCWD)'!H20=0)," ",' Inf Conc (WCWD)'!$C20*' Inf Conc (WCWD)'!H20*3.78)</f>
        <v xml:space="preserve"> </v>
      </c>
      <c r="I20" s="153" t="str">
        <f>IF(OR(' Inf Conc (WCWD)'!I20="",' Inf Conc (WCWD)'!I20=0)," ",' Inf Conc (WCWD)'!$C20*' Inf Conc (WCWD)'!I20*3.78)</f>
        <v xml:space="preserve"> </v>
      </c>
      <c r="J20" s="153" t="str">
        <f>IF(OR(' Inf Conc (WCWD)'!J20="",' Inf Conc (WCWD)'!J20=0)," ",' Inf Conc (WCWD)'!$C20*' Inf Conc (WCWD)'!J20*3.78)</f>
        <v xml:space="preserve"> </v>
      </c>
      <c r="K20" s="153" t="str">
        <f>IF(OR(' Inf Conc (WCWD)'!K20="",' Inf Conc (WCWD)'!K20=0)," ",' Inf Conc (WCWD)'!$D20*' Inf Conc (WCWD)'!K20*3.78)</f>
        <v xml:space="preserve"> </v>
      </c>
      <c r="L20" s="153" t="str">
        <f>IF(OR(' Inf Conc (WCWD)'!L20="",' Inf Conc (WCWD)'!L20=0)," ",' Inf Conc (WCWD)'!$C20*' Inf Conc (WCWD)'!L20*3.78)</f>
        <v xml:space="preserve"> </v>
      </c>
    </row>
    <row r="21" spans="1:18" x14ac:dyDescent="0.25">
      <c r="A21" s="127">
        <f>' Inf Conc (WCWD)'!A21</f>
        <v>0</v>
      </c>
      <c r="B21" s="27">
        <f>' Inf Conc (WCWD)'!B21</f>
        <v>0</v>
      </c>
      <c r="C21" s="127">
        <f>' Inf Conc (WCWD)'!C21</f>
        <v>0</v>
      </c>
      <c r="D21" s="127">
        <f>' Inf Conc (WCWD)'!D21</f>
        <v>0</v>
      </c>
      <c r="E21" s="153" t="str">
        <f>IF(OR(' Inf Conc (WCWD)'!E21="",' Inf Conc (WCWD)'!E21=0)," ",' Inf Conc (WCWD)'!$C21*' Inf Conc (WCWD)'!E21*3.78)</f>
        <v xml:space="preserve"> </v>
      </c>
      <c r="F21" s="153" t="str">
        <f>IF(OR(' Inf Conc (WCWD)'!F21="",' Inf Conc (WCWD)'!F21=0)," ",' Inf Conc (WCWD)'!$C21*' Inf Conc (WCWD)'!F21*3.78)</f>
        <v xml:space="preserve"> </v>
      </c>
      <c r="G21" s="153" t="str">
        <f>IF(OR(' Inf Conc (WCWD)'!G21="",' Inf Conc (WCWD)'!G21=0)," ",' Inf Conc (WCWD)'!$C21*' Inf Conc (WCWD)'!G21*3.78)</f>
        <v xml:space="preserve"> </v>
      </c>
      <c r="H21" s="153" t="str">
        <f>IF(OR(' Inf Conc (WCWD)'!H21="",' Inf Conc (WCWD)'!H21=0)," ",' Inf Conc (WCWD)'!$C21*' Inf Conc (WCWD)'!H21*3.78)</f>
        <v xml:space="preserve"> </v>
      </c>
      <c r="I21" s="153" t="str">
        <f>IF(OR(' Inf Conc (WCWD)'!I21="",' Inf Conc (WCWD)'!I21=0)," ",' Inf Conc (WCWD)'!$C21*' Inf Conc (WCWD)'!I21*3.78)</f>
        <v xml:space="preserve"> </v>
      </c>
      <c r="J21" s="153" t="str">
        <f>IF(OR(' Inf Conc (WCWD)'!J21="",' Inf Conc (WCWD)'!J21=0)," ",' Inf Conc (WCWD)'!$C21*' Inf Conc (WCWD)'!J21*3.78)</f>
        <v xml:space="preserve"> </v>
      </c>
      <c r="K21" s="153" t="str">
        <f>IF(OR(' Inf Conc (WCWD)'!K21="",' Inf Conc (WCWD)'!K21=0)," ",' Inf Conc (WCWD)'!$D21*' Inf Conc (WCWD)'!K21*3.78)</f>
        <v xml:space="preserve"> </v>
      </c>
      <c r="L21" s="153" t="str">
        <f>IF(OR(' Inf Conc (WCWD)'!L21="",' Inf Conc (WCWD)'!L21=0)," ",' Inf Conc (WCWD)'!$C21*' Inf Conc (WCWD)'!L21*3.78)</f>
        <v xml:space="preserve"> </v>
      </c>
    </row>
    <row r="22" spans="1:18" x14ac:dyDescent="0.25">
      <c r="A22" s="127">
        <f>' Inf Conc (WCWD)'!A22</f>
        <v>0</v>
      </c>
      <c r="B22" s="27">
        <f>' Inf Conc (WCWD)'!B22</f>
        <v>0</v>
      </c>
      <c r="C22" s="127">
        <f>' Inf Conc (WCWD)'!C22</f>
        <v>0</v>
      </c>
      <c r="D22" s="127">
        <f>' Inf Conc (WCWD)'!D22</f>
        <v>0</v>
      </c>
      <c r="E22" s="153" t="str">
        <f>IF(OR(' Inf Conc (WCWD)'!E22="",' Inf Conc (WCWD)'!E22=0)," ",' Inf Conc (WCWD)'!$C22*' Inf Conc (WCWD)'!E22*3.78)</f>
        <v xml:space="preserve"> </v>
      </c>
      <c r="F22" s="153" t="str">
        <f>IF(OR(' Inf Conc (WCWD)'!F22="",' Inf Conc (WCWD)'!F22=0)," ",' Inf Conc (WCWD)'!$C22*' Inf Conc (WCWD)'!F22*3.78)</f>
        <v xml:space="preserve"> </v>
      </c>
      <c r="G22" s="153" t="str">
        <f>IF(OR(' Inf Conc (WCWD)'!G22="",' Inf Conc (WCWD)'!G22=0)," ",' Inf Conc (WCWD)'!$C22*' Inf Conc (WCWD)'!G22*3.78)</f>
        <v xml:space="preserve"> </v>
      </c>
      <c r="H22" s="153" t="str">
        <f>IF(OR(' Inf Conc (WCWD)'!H22="",' Inf Conc (WCWD)'!H22=0)," ",' Inf Conc (WCWD)'!$C22*' Inf Conc (WCWD)'!H22*3.78)</f>
        <v xml:space="preserve"> </v>
      </c>
      <c r="I22" s="153" t="str">
        <f>IF(OR(' Inf Conc (WCWD)'!I22="",' Inf Conc (WCWD)'!I22=0)," ",' Inf Conc (WCWD)'!$C22*' Inf Conc (WCWD)'!I22*3.78)</f>
        <v xml:space="preserve"> </v>
      </c>
      <c r="J22" s="153" t="str">
        <f>IF(OR(' Inf Conc (WCWD)'!J22="",' Inf Conc (WCWD)'!J22=0)," ",' Inf Conc (WCWD)'!$C22*' Inf Conc (WCWD)'!J22*3.78)</f>
        <v xml:space="preserve"> </v>
      </c>
      <c r="K22" s="153" t="str">
        <f>IF(OR(' Inf Conc (WCWD)'!K22="",' Inf Conc (WCWD)'!K22=0)," ",' Inf Conc (WCWD)'!$D22*' Inf Conc (WCWD)'!K22*3.78)</f>
        <v xml:space="preserve"> </v>
      </c>
      <c r="L22" s="153" t="str">
        <f>IF(OR(' Inf Conc (WCWD)'!L22="",' Inf Conc (WCWD)'!L22=0)," ",' Inf Conc (WCWD)'!$C22*' Inf Conc (WCWD)'!L22*3.78)</f>
        <v xml:space="preserve"> </v>
      </c>
    </row>
    <row r="23" spans="1:18" x14ac:dyDescent="0.25">
      <c r="A23" s="127">
        <f>' Inf Conc (WCWD)'!A23</f>
        <v>0</v>
      </c>
      <c r="B23" s="27">
        <f>' Inf Conc (WCWD)'!B23</f>
        <v>0</v>
      </c>
      <c r="C23" s="127">
        <f>' Inf Conc (WCWD)'!C23</f>
        <v>0</v>
      </c>
      <c r="D23" s="127">
        <f>' Inf Conc (WCWD)'!D23</f>
        <v>0</v>
      </c>
      <c r="E23" s="153" t="str">
        <f>IF(OR(' Inf Conc (WCWD)'!E23="",' Inf Conc (WCWD)'!E23=0)," ",' Inf Conc (WCWD)'!$C23*' Inf Conc (WCWD)'!E23*3.78)</f>
        <v xml:space="preserve"> </v>
      </c>
      <c r="F23" s="153" t="str">
        <f>IF(OR(' Inf Conc (WCWD)'!F23="",' Inf Conc (WCWD)'!F23=0)," ",' Inf Conc (WCWD)'!$C23*' Inf Conc (WCWD)'!F23*3.78)</f>
        <v xml:space="preserve"> </v>
      </c>
      <c r="G23" s="153" t="str">
        <f>IF(OR(' Inf Conc (WCWD)'!G23="",' Inf Conc (WCWD)'!G23=0)," ",' Inf Conc (WCWD)'!$C23*' Inf Conc (WCWD)'!G23*3.78)</f>
        <v xml:space="preserve"> </v>
      </c>
      <c r="H23" s="153" t="str">
        <f>IF(OR(' Inf Conc (WCWD)'!H23="",' Inf Conc (WCWD)'!H23=0)," ",' Inf Conc (WCWD)'!$C23*' Inf Conc (WCWD)'!H23*3.78)</f>
        <v xml:space="preserve"> </v>
      </c>
      <c r="I23" s="153" t="str">
        <f>IF(OR(' Inf Conc (WCWD)'!I23="",' Inf Conc (WCWD)'!I23=0)," ",' Inf Conc (WCWD)'!$C23*' Inf Conc (WCWD)'!I23*3.78)</f>
        <v xml:space="preserve"> </v>
      </c>
      <c r="J23" s="153" t="str">
        <f>IF(OR(' Inf Conc (WCWD)'!J23="",' Inf Conc (WCWD)'!J23=0)," ",' Inf Conc (WCWD)'!$C23*' Inf Conc (WCWD)'!J23*3.78)</f>
        <v xml:space="preserve"> </v>
      </c>
      <c r="K23" s="153" t="str">
        <f>IF(OR(' Inf Conc (WCWD)'!K23="",' Inf Conc (WCWD)'!K23=0)," ",' Inf Conc (WCWD)'!$D23*' Inf Conc (WCWD)'!K23*3.78)</f>
        <v xml:space="preserve"> </v>
      </c>
      <c r="L23" s="153" t="str">
        <f>IF(OR(' Inf Conc (WCWD)'!L23="",' Inf Conc (WCWD)'!L23=0)," ",' Inf Conc (WCWD)'!$C23*' Inf Conc (WCWD)'!L23*3.78)</f>
        <v xml:space="preserve"> </v>
      </c>
    </row>
    <row r="24" spans="1:18" x14ac:dyDescent="0.25">
      <c r="A24" s="127">
        <f>' Inf Conc (WCWD)'!A24</f>
        <v>0</v>
      </c>
      <c r="B24" s="27">
        <f>' Inf Conc (WCWD)'!B24</f>
        <v>0</v>
      </c>
      <c r="C24" s="127">
        <f>' Inf Conc (WCWD)'!C24</f>
        <v>0</v>
      </c>
      <c r="D24" s="127">
        <f>' Inf Conc (WCWD)'!D24</f>
        <v>0</v>
      </c>
      <c r="E24" s="153" t="str">
        <f>IF(OR(' Inf Conc (WCWD)'!E24="",' Inf Conc (WCWD)'!E24=0)," ",' Inf Conc (WCWD)'!$C24*' Inf Conc (WCWD)'!E24*3.78)</f>
        <v xml:space="preserve"> </v>
      </c>
      <c r="F24" s="153" t="str">
        <f>IF(OR(' Inf Conc (WCWD)'!F24="",' Inf Conc (WCWD)'!F24=0)," ",' Inf Conc (WCWD)'!$C24*' Inf Conc (WCWD)'!F24*3.78)</f>
        <v xml:space="preserve"> </v>
      </c>
      <c r="G24" s="153" t="str">
        <f>IF(OR(' Inf Conc (WCWD)'!G24="",' Inf Conc (WCWD)'!G24=0)," ",' Inf Conc (WCWD)'!$C24*' Inf Conc (WCWD)'!G24*3.78)</f>
        <v xml:space="preserve"> </v>
      </c>
      <c r="H24" s="153" t="str">
        <f>IF(OR(' Inf Conc (WCWD)'!H24="",' Inf Conc (WCWD)'!H24=0)," ",' Inf Conc (WCWD)'!$C24*' Inf Conc (WCWD)'!H24*3.78)</f>
        <v xml:space="preserve"> </v>
      </c>
      <c r="I24" s="153" t="str">
        <f>IF(OR(' Inf Conc (WCWD)'!I24="",' Inf Conc (WCWD)'!I24=0)," ",' Inf Conc (WCWD)'!$C24*' Inf Conc (WCWD)'!I24*3.78)</f>
        <v xml:space="preserve"> </v>
      </c>
      <c r="J24" s="153" t="str">
        <f>IF(OR(' Inf Conc (WCWD)'!J24="",' Inf Conc (WCWD)'!J24=0)," ",' Inf Conc (WCWD)'!$C24*' Inf Conc (WCWD)'!J24*3.78)</f>
        <v xml:space="preserve"> </v>
      </c>
      <c r="K24" s="153" t="str">
        <f>IF(OR(' Inf Conc (WCWD)'!K24="",' Inf Conc (WCWD)'!K24=0)," ",' Inf Conc (WCWD)'!$D24*' Inf Conc (WCWD)'!K24*3.78)</f>
        <v xml:space="preserve"> </v>
      </c>
      <c r="L24" s="153" t="str">
        <f>IF(OR(' Inf Conc (WCWD)'!L24="",' Inf Conc (WCWD)'!L24=0)," ",' Inf Conc (WCWD)'!$C24*' Inf Conc (WCWD)'!L24*3.78)</f>
        <v xml:space="preserve"> </v>
      </c>
    </row>
    <row r="25" spans="1:18" x14ac:dyDescent="0.25">
      <c r="A25" s="127">
        <f>' Inf Conc (WCWD)'!A25</f>
        <v>0</v>
      </c>
      <c r="B25" s="27">
        <f>' Inf Conc (WCWD)'!B25</f>
        <v>0</v>
      </c>
      <c r="C25" s="127">
        <f>' Inf Conc (WCWD)'!C25</f>
        <v>0</v>
      </c>
      <c r="D25" s="127">
        <f>' Inf Conc (WCWD)'!D25</f>
        <v>0</v>
      </c>
      <c r="E25" s="153" t="str">
        <f>IF(OR(' Inf Conc (WCWD)'!E25="",' Inf Conc (WCWD)'!E25=0)," ",' Inf Conc (WCWD)'!$C25*' Inf Conc (WCWD)'!E25*3.78)</f>
        <v xml:space="preserve"> </v>
      </c>
      <c r="F25" s="153" t="str">
        <f>IF(OR(' Inf Conc (WCWD)'!F25="",' Inf Conc (WCWD)'!F25=0)," ",' Inf Conc (WCWD)'!$C25*' Inf Conc (WCWD)'!F25*3.78)</f>
        <v xml:space="preserve"> </v>
      </c>
      <c r="G25" s="153" t="str">
        <f>IF(OR(' Inf Conc (WCWD)'!G25="",' Inf Conc (WCWD)'!G25=0)," ",' Inf Conc (WCWD)'!$C25*' Inf Conc (WCWD)'!G25*3.78)</f>
        <v xml:space="preserve"> </v>
      </c>
      <c r="H25" s="153" t="str">
        <f>IF(OR(' Inf Conc (WCWD)'!H25="",' Inf Conc (WCWD)'!H25=0)," ",' Inf Conc (WCWD)'!$C25*' Inf Conc (WCWD)'!H25*3.78)</f>
        <v xml:space="preserve"> </v>
      </c>
      <c r="I25" s="153" t="str">
        <f>IF(OR(' Inf Conc (WCWD)'!I25="",' Inf Conc (WCWD)'!I25=0)," ",' Inf Conc (WCWD)'!$C25*' Inf Conc (WCWD)'!I25*3.78)</f>
        <v xml:space="preserve"> </v>
      </c>
      <c r="J25" s="153" t="str">
        <f>IF(OR(' Inf Conc (WCWD)'!J25="",' Inf Conc (WCWD)'!J25=0)," ",' Inf Conc (WCWD)'!$C25*' Inf Conc (WCWD)'!J25*3.78)</f>
        <v xml:space="preserve"> </v>
      </c>
      <c r="K25" s="153" t="str">
        <f>IF(OR(' Inf Conc (WCWD)'!K25="",' Inf Conc (WCWD)'!K25=0)," ",' Inf Conc (WCWD)'!$D25*' Inf Conc (WCWD)'!K25*3.78)</f>
        <v xml:space="preserve"> </v>
      </c>
      <c r="L25" s="153" t="str">
        <f>IF(OR(' Inf Conc (WCWD)'!L25="",' Inf Conc (WCWD)'!L25=0)," ",' Inf Conc (WCWD)'!$C25*' Inf Conc (WCWD)'!L25*3.78)</f>
        <v xml:space="preserve"> </v>
      </c>
    </row>
    <row r="26" spans="1:18" x14ac:dyDescent="0.25">
      <c r="A26" s="127">
        <f>' Inf Conc (WCWD)'!A26</f>
        <v>0</v>
      </c>
      <c r="B26" s="27">
        <f>' Inf Conc (WCWD)'!B26</f>
        <v>0</v>
      </c>
      <c r="C26" s="127">
        <f>' Inf Conc (WCWD)'!C26</f>
        <v>0</v>
      </c>
      <c r="D26" s="127">
        <f>' Inf Conc (WCWD)'!D26</f>
        <v>0</v>
      </c>
      <c r="E26" s="153" t="str">
        <f>IF(OR(' Inf Conc (WCWD)'!E26="",' Inf Conc (WCWD)'!E26=0)," ",' Inf Conc (WCWD)'!$C26*' Inf Conc (WCWD)'!E26*3.78)</f>
        <v xml:space="preserve"> </v>
      </c>
      <c r="F26" s="153" t="str">
        <f>IF(OR(' Inf Conc (WCWD)'!F26="",' Inf Conc (WCWD)'!F26=0)," ",' Inf Conc (WCWD)'!$C26*' Inf Conc (WCWD)'!F26*3.78)</f>
        <v xml:space="preserve"> </v>
      </c>
      <c r="G26" s="153" t="str">
        <f>IF(OR(' Inf Conc (WCWD)'!G26="",' Inf Conc (WCWD)'!G26=0)," ",' Inf Conc (WCWD)'!$C26*' Inf Conc (WCWD)'!G26*3.78)</f>
        <v xml:space="preserve"> </v>
      </c>
      <c r="H26" s="153" t="str">
        <f>IF(OR(' Inf Conc (WCWD)'!H26="",' Inf Conc (WCWD)'!H26=0)," ",' Inf Conc (WCWD)'!$C26*' Inf Conc (WCWD)'!H26*3.78)</f>
        <v xml:space="preserve"> </v>
      </c>
      <c r="I26" s="153" t="str">
        <f>IF(OR(' Inf Conc (WCWD)'!I26="",' Inf Conc (WCWD)'!I26=0)," ",' Inf Conc (WCWD)'!$C26*' Inf Conc (WCWD)'!I26*3.78)</f>
        <v xml:space="preserve"> </v>
      </c>
      <c r="J26" s="153" t="str">
        <f>IF(OR(' Inf Conc (WCWD)'!J26="",' Inf Conc (WCWD)'!J26=0)," ",' Inf Conc (WCWD)'!$C26*' Inf Conc (WCWD)'!J26*3.78)</f>
        <v xml:space="preserve"> </v>
      </c>
      <c r="K26" s="153" t="str">
        <f>IF(OR(' Inf Conc (WCWD)'!K26="",' Inf Conc (WCWD)'!K26=0)," ",' Inf Conc (WCWD)'!$D26*' Inf Conc (WCWD)'!K26*3.78)</f>
        <v xml:space="preserve"> </v>
      </c>
      <c r="L26" s="153" t="str">
        <f>IF(OR(' Inf Conc (WCWD)'!L26="",' Inf Conc (WCWD)'!L26=0)," ",' Inf Conc (WCWD)'!$C26*' Inf Conc (WCWD)'!L26*3.78)</f>
        <v xml:space="preserve"> </v>
      </c>
    </row>
    <row r="27" spans="1:18" ht="14.25" customHeight="1" thickBot="1" x14ac:dyDescent="0.3"/>
    <row r="28" spans="1:18" ht="15.75" x14ac:dyDescent="0.25">
      <c r="A28" s="273" t="s">
        <v>159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1" t="s">
        <v>132</v>
      </c>
      <c r="B29" s="259"/>
      <c r="C29" s="259"/>
      <c r="D29" s="259"/>
      <c r="E29" s="259"/>
      <c r="F29" s="259"/>
      <c r="G29" s="259"/>
      <c r="H29" s="259"/>
      <c r="I29" s="259"/>
      <c r="J29" s="259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1" t="s">
        <v>109</v>
      </c>
      <c r="B30" s="259"/>
      <c r="C30" s="259"/>
      <c r="D30" s="259"/>
      <c r="E30" s="259"/>
      <c r="F30" s="259"/>
      <c r="G30" s="259"/>
      <c r="H30" s="259"/>
      <c r="I30" s="259"/>
      <c r="J30" s="259"/>
      <c r="K30" s="45"/>
      <c r="L30" s="45"/>
      <c r="M30" s="45"/>
      <c r="N30" s="45"/>
      <c r="O30" s="45"/>
      <c r="P30" s="45"/>
      <c r="Q30" s="45"/>
      <c r="R30" s="64"/>
    </row>
    <row r="31" spans="1:18" s="123" customFormat="1" x14ac:dyDescent="0.25">
      <c r="A31" s="271"/>
      <c r="B31" s="259"/>
      <c r="C31" s="259"/>
      <c r="D31" s="259"/>
      <c r="E31" s="259"/>
      <c r="F31" s="259"/>
      <c r="G31" s="259"/>
      <c r="H31" s="259"/>
      <c r="I31" s="259"/>
      <c r="J31" s="259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2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9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9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9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2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9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70" t="s">
        <v>172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45"/>
      <c r="P39" s="45"/>
      <c r="Q39" s="45"/>
      <c r="R39" s="64"/>
    </row>
    <row r="40" spans="1:18" ht="15.75" thickBot="1" x14ac:dyDescent="0.3">
      <c r="A40" s="74" t="s">
        <v>171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166" priority="2">
      <formula>LEN(TRIM(A7))=0</formula>
    </cfRule>
  </conditionalFormatting>
  <conditionalFormatting sqref="E7:L26">
    <cfRule type="cellIs" dxfId="1165" priority="1" operator="equal">
      <formula>0</formula>
    </cfRule>
    <cfRule type="containsErrors" dxfId="1164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zoomScaleNormal="100" workbookViewId="0">
      <selection activeCell="F8" sqref="F8"/>
    </sheetView>
  </sheetViews>
  <sheetFormatPr defaultRowHeight="15" x14ac:dyDescent="0.25"/>
  <cols>
    <col min="1" max="1" width="11.28515625" style="84" bestFit="1" customWidth="1"/>
    <col min="2" max="2" width="10.140625" style="111" customWidth="1"/>
    <col min="3" max="3" width="6.85546875" style="111" customWidth="1"/>
    <col min="4" max="4" width="7.140625" style="111" customWidth="1"/>
    <col min="5" max="5" width="7.28515625" style="111" customWidth="1"/>
    <col min="6" max="6" width="6" style="111" customWidth="1"/>
    <col min="7" max="7" width="8" style="111" customWidth="1"/>
    <col min="8" max="8" width="6.5703125" style="111" bestFit="1" customWidth="1"/>
    <col min="9" max="10" width="6" style="111" customWidth="1"/>
    <col min="11" max="11" width="7.28515625" style="111" customWidth="1"/>
    <col min="12" max="12" width="6.42578125" style="111" bestFit="1" customWidth="1"/>
    <col min="13" max="15" width="9.140625" style="111"/>
    <col min="16" max="16" width="3.28515625" style="111" customWidth="1"/>
    <col min="17" max="16384" width="9.140625" style="111"/>
  </cols>
  <sheetData>
    <row r="1" spans="1:16" ht="24" thickBot="1" x14ac:dyDescent="0.4">
      <c r="A1" s="87" t="s">
        <v>111</v>
      </c>
      <c r="B1" s="87"/>
      <c r="C1" s="87"/>
      <c r="D1" s="87"/>
      <c r="E1" s="87"/>
      <c r="F1" s="87"/>
      <c r="G1" s="87"/>
      <c r="H1" s="87"/>
      <c r="I1" s="113"/>
      <c r="K1" s="87"/>
      <c r="L1" s="113"/>
    </row>
    <row r="2" spans="1:16" s="123" customFormat="1" ht="18.75" x14ac:dyDescent="0.3">
      <c r="A2" s="155" t="s">
        <v>214</v>
      </c>
      <c r="B2" s="156"/>
      <c r="C2" s="321"/>
      <c r="D2" s="321"/>
      <c r="E2" s="156"/>
      <c r="F2" s="156"/>
      <c r="G2" s="321"/>
      <c r="H2" s="156"/>
      <c r="I2" s="156"/>
      <c r="J2" s="156"/>
      <c r="K2" s="156"/>
      <c r="L2" s="156"/>
      <c r="M2" s="61"/>
      <c r="N2" s="61"/>
      <c r="O2" s="156"/>
      <c r="P2" s="157"/>
    </row>
    <row r="3" spans="1:16" s="123" customFormat="1" ht="19.5" thickBot="1" x14ac:dyDescent="0.35">
      <c r="A3" s="319" t="s">
        <v>215</v>
      </c>
      <c r="B3" s="159"/>
      <c r="C3" s="322"/>
      <c r="D3" s="322"/>
      <c r="E3" s="159"/>
      <c r="F3" s="159"/>
      <c r="G3" s="322"/>
      <c r="H3" s="159"/>
      <c r="I3" s="159"/>
      <c r="J3" s="159"/>
      <c r="K3" s="159"/>
      <c r="L3" s="159"/>
      <c r="M3" s="66"/>
      <c r="N3" s="66"/>
      <c r="O3" s="159"/>
      <c r="P3" s="160"/>
    </row>
    <row r="4" spans="1:16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6" ht="39" customHeight="1" x14ac:dyDescent="0.25">
      <c r="A5" s="217" t="s">
        <v>34</v>
      </c>
      <c r="B5" s="3" t="s">
        <v>0</v>
      </c>
      <c r="C5" s="402" t="s">
        <v>13</v>
      </c>
      <c r="D5" s="403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2" t="s">
        <v>56</v>
      </c>
    </row>
    <row r="6" spans="1:16" ht="28.5" customHeight="1" thickBot="1" x14ac:dyDescent="0.3">
      <c r="A6" s="218"/>
      <c r="B6" s="8" t="s">
        <v>33</v>
      </c>
      <c r="C6" s="51" t="s">
        <v>14</v>
      </c>
      <c r="D6" s="52" t="s">
        <v>10</v>
      </c>
      <c r="E6" s="300" t="s">
        <v>37</v>
      </c>
      <c r="F6" s="303"/>
      <c r="G6" s="303"/>
      <c r="H6" s="303"/>
      <c r="I6" s="303"/>
      <c r="J6" s="303"/>
      <c r="K6" s="302" t="s">
        <v>92</v>
      </c>
      <c r="L6" s="96"/>
    </row>
    <row r="7" spans="1:16" ht="16.5" customHeight="1" x14ac:dyDescent="0.25">
      <c r="A7" s="323" t="s">
        <v>216</v>
      </c>
      <c r="B7" s="324">
        <v>41165</v>
      </c>
      <c r="C7" s="325">
        <v>5.8</v>
      </c>
      <c r="D7" s="326">
        <v>15.04</v>
      </c>
      <c r="E7" s="146">
        <f t="shared" ref="E7:E8" si="0">SUM(G7,I7,J7)</f>
        <v>48.469000000000001</v>
      </c>
      <c r="F7" s="327">
        <v>59</v>
      </c>
      <c r="G7" s="237">
        <v>6.9000000000000006E-2</v>
      </c>
      <c r="H7" s="236"/>
      <c r="I7" s="237">
        <v>42</v>
      </c>
      <c r="J7" s="237">
        <v>6.4</v>
      </c>
      <c r="K7" s="237">
        <v>5.0999999999999996</v>
      </c>
      <c r="L7" s="236">
        <v>514</v>
      </c>
    </row>
    <row r="8" spans="1:16" ht="16.5" customHeight="1" x14ac:dyDescent="0.25">
      <c r="A8" s="127" t="s">
        <v>217</v>
      </c>
      <c r="B8" s="27">
        <v>41319</v>
      </c>
      <c r="C8" s="236">
        <v>6.36</v>
      </c>
      <c r="D8" s="236">
        <v>12.5</v>
      </c>
      <c r="E8" s="146">
        <f t="shared" si="0"/>
        <v>35.82</v>
      </c>
      <c r="F8" s="237">
        <v>52</v>
      </c>
      <c r="G8" s="237">
        <v>0.02</v>
      </c>
      <c r="H8" s="236">
        <v>0.05</v>
      </c>
      <c r="I8" s="237">
        <v>30</v>
      </c>
      <c r="J8" s="237">
        <v>5.8</v>
      </c>
      <c r="K8" s="237">
        <v>4.0999999999999996</v>
      </c>
      <c r="L8" s="236">
        <v>445</v>
      </c>
    </row>
    <row r="9" spans="1:16" s="123" customFormat="1" ht="16.5" customHeight="1" x14ac:dyDescent="0.25">
      <c r="A9" s="127"/>
      <c r="B9" s="27"/>
      <c r="C9" s="236"/>
      <c r="D9" s="236"/>
      <c r="E9" s="146">
        <f t="shared" ref="E9:E26" si="1">SUM(F9,G9,H9)</f>
        <v>0</v>
      </c>
      <c r="F9" s="236"/>
      <c r="G9" s="237"/>
      <c r="H9" s="236"/>
      <c r="I9" s="237"/>
      <c r="J9" s="236"/>
      <c r="K9" s="237"/>
      <c r="L9" s="236"/>
    </row>
    <row r="10" spans="1:16" s="123" customFormat="1" ht="16.5" customHeight="1" x14ac:dyDescent="0.25">
      <c r="A10" s="127"/>
      <c r="B10" s="27"/>
      <c r="C10" s="236"/>
      <c r="D10" s="236"/>
      <c r="E10" s="146">
        <f t="shared" si="1"/>
        <v>0</v>
      </c>
      <c r="F10" s="236"/>
      <c r="G10" s="237"/>
      <c r="H10" s="236"/>
      <c r="I10" s="237"/>
      <c r="J10" s="236"/>
      <c r="K10" s="237"/>
      <c r="L10" s="236"/>
    </row>
    <row r="11" spans="1:16" s="123" customFormat="1" ht="16.5" customHeight="1" x14ac:dyDescent="0.25">
      <c r="A11" s="127"/>
      <c r="B11" s="27"/>
      <c r="C11" s="236"/>
      <c r="D11" s="236"/>
      <c r="E11" s="146">
        <f t="shared" si="1"/>
        <v>0</v>
      </c>
      <c r="F11" s="236"/>
      <c r="G11" s="237"/>
      <c r="H11" s="236"/>
      <c r="I11" s="237"/>
      <c r="J11" s="236"/>
      <c r="K11" s="237"/>
      <c r="L11" s="236"/>
    </row>
    <row r="12" spans="1:16" s="123" customFormat="1" ht="16.5" customHeight="1" x14ac:dyDescent="0.25">
      <c r="A12" s="127"/>
      <c r="B12" s="27"/>
      <c r="C12" s="236"/>
      <c r="D12" s="236"/>
      <c r="E12" s="146">
        <f t="shared" si="1"/>
        <v>0</v>
      </c>
      <c r="F12" s="236"/>
      <c r="G12" s="237"/>
      <c r="H12" s="236"/>
      <c r="I12" s="237"/>
      <c r="J12" s="236"/>
      <c r="K12" s="237"/>
      <c r="L12" s="236"/>
    </row>
    <row r="13" spans="1:16" s="123" customFormat="1" ht="16.5" customHeight="1" x14ac:dyDescent="0.25">
      <c r="A13" s="127"/>
      <c r="B13" s="27"/>
      <c r="C13" s="236"/>
      <c r="D13" s="236"/>
      <c r="E13" s="146">
        <f t="shared" si="1"/>
        <v>0</v>
      </c>
      <c r="F13" s="236"/>
      <c r="G13" s="237"/>
      <c r="H13" s="236"/>
      <c r="I13" s="237"/>
      <c r="J13" s="236"/>
      <c r="K13" s="237"/>
      <c r="L13" s="236"/>
    </row>
    <row r="14" spans="1:16" s="123" customFormat="1" ht="16.5" customHeight="1" x14ac:dyDescent="0.25">
      <c r="A14" s="127"/>
      <c r="B14" s="27"/>
      <c r="C14" s="236"/>
      <c r="D14" s="236"/>
      <c r="E14" s="146">
        <f t="shared" si="1"/>
        <v>0</v>
      </c>
      <c r="F14" s="236"/>
      <c r="G14" s="237"/>
      <c r="H14" s="236"/>
      <c r="I14" s="237"/>
      <c r="J14" s="236"/>
      <c r="K14" s="237"/>
      <c r="L14" s="236"/>
    </row>
    <row r="15" spans="1:16" s="123" customFormat="1" ht="16.5" customHeight="1" x14ac:dyDescent="0.25">
      <c r="A15" s="127"/>
      <c r="B15" s="27"/>
      <c r="C15" s="236"/>
      <c r="D15" s="236"/>
      <c r="E15" s="146">
        <f t="shared" si="1"/>
        <v>0</v>
      </c>
      <c r="F15" s="236"/>
      <c r="G15" s="237"/>
      <c r="H15" s="236"/>
      <c r="I15" s="237"/>
      <c r="J15" s="236"/>
      <c r="K15" s="237"/>
      <c r="L15" s="236"/>
    </row>
    <row r="16" spans="1:16" s="123" customFormat="1" ht="16.5" customHeight="1" x14ac:dyDescent="0.25">
      <c r="A16" s="127"/>
      <c r="B16" s="27"/>
      <c r="C16" s="236"/>
      <c r="D16" s="236"/>
      <c r="E16" s="146">
        <f t="shared" si="1"/>
        <v>0</v>
      </c>
      <c r="F16" s="236"/>
      <c r="G16" s="237"/>
      <c r="H16" s="236"/>
      <c r="I16" s="237"/>
      <c r="J16" s="236"/>
      <c r="K16" s="237"/>
      <c r="L16" s="236"/>
    </row>
    <row r="17" spans="1:15" s="123" customFormat="1" ht="16.5" customHeight="1" x14ac:dyDescent="0.25">
      <c r="A17" s="127"/>
      <c r="B17" s="27"/>
      <c r="C17" s="236"/>
      <c r="D17" s="236"/>
      <c r="E17" s="146">
        <f t="shared" si="1"/>
        <v>0</v>
      </c>
      <c r="F17" s="236"/>
      <c r="G17" s="237"/>
      <c r="H17" s="236"/>
      <c r="I17" s="237"/>
      <c r="J17" s="236"/>
      <c r="K17" s="237"/>
      <c r="L17" s="236"/>
    </row>
    <row r="18" spans="1:15" s="123" customFormat="1" ht="16.5" customHeight="1" x14ac:dyDescent="0.25">
      <c r="A18" s="127"/>
      <c r="B18" s="27"/>
      <c r="C18" s="236"/>
      <c r="D18" s="236"/>
      <c r="E18" s="146">
        <f t="shared" si="1"/>
        <v>0</v>
      </c>
      <c r="F18" s="236"/>
      <c r="G18" s="237"/>
      <c r="H18" s="236"/>
      <c r="I18" s="237"/>
      <c r="J18" s="236"/>
      <c r="K18" s="237"/>
      <c r="L18" s="236"/>
    </row>
    <row r="19" spans="1:15" s="123" customFormat="1" ht="16.5" customHeight="1" x14ac:dyDescent="0.25">
      <c r="A19" s="127"/>
      <c r="B19" s="27"/>
      <c r="C19" s="236"/>
      <c r="D19" s="236"/>
      <c r="E19" s="146">
        <f t="shared" si="1"/>
        <v>0</v>
      </c>
      <c r="F19" s="236"/>
      <c r="G19" s="237"/>
      <c r="H19" s="236"/>
      <c r="I19" s="237"/>
      <c r="J19" s="236"/>
      <c r="K19" s="237"/>
      <c r="L19" s="236"/>
    </row>
    <row r="20" spans="1:15" s="123" customFormat="1" ht="16.5" customHeight="1" x14ac:dyDescent="0.25">
      <c r="A20" s="127"/>
      <c r="B20" s="27"/>
      <c r="C20" s="236"/>
      <c r="D20" s="236"/>
      <c r="E20" s="146">
        <f t="shared" si="1"/>
        <v>0</v>
      </c>
      <c r="F20" s="236"/>
      <c r="G20" s="237"/>
      <c r="H20" s="236"/>
      <c r="I20" s="237"/>
      <c r="J20" s="236"/>
      <c r="K20" s="237"/>
      <c r="L20" s="236"/>
    </row>
    <row r="21" spans="1:15" s="123" customFormat="1" ht="16.5" customHeight="1" x14ac:dyDescent="0.25">
      <c r="A21" s="127"/>
      <c r="B21" s="27"/>
      <c r="C21" s="236"/>
      <c r="D21" s="236"/>
      <c r="E21" s="146">
        <f t="shared" si="1"/>
        <v>0</v>
      </c>
      <c r="F21" s="236"/>
      <c r="G21" s="237"/>
      <c r="H21" s="236"/>
      <c r="I21" s="237"/>
      <c r="J21" s="236"/>
      <c r="K21" s="237"/>
      <c r="L21" s="236"/>
    </row>
    <row r="22" spans="1:15" s="123" customFormat="1" ht="16.5" customHeight="1" x14ac:dyDescent="0.25">
      <c r="A22" s="127"/>
      <c r="B22" s="27"/>
      <c r="C22" s="236"/>
      <c r="D22" s="236"/>
      <c r="E22" s="146">
        <f t="shared" si="1"/>
        <v>0</v>
      </c>
      <c r="F22" s="236"/>
      <c r="G22" s="237"/>
      <c r="H22" s="236"/>
      <c r="I22" s="237"/>
      <c r="J22" s="236"/>
      <c r="K22" s="237"/>
      <c r="L22" s="236"/>
    </row>
    <row r="23" spans="1:15" s="123" customFormat="1" ht="16.5" customHeight="1" x14ac:dyDescent="0.25">
      <c r="A23" s="127"/>
      <c r="B23" s="27"/>
      <c r="C23" s="236"/>
      <c r="D23" s="236"/>
      <c r="E23" s="146">
        <f t="shared" si="1"/>
        <v>0</v>
      </c>
      <c r="F23" s="236"/>
      <c r="G23" s="237"/>
      <c r="H23" s="236"/>
      <c r="I23" s="237"/>
      <c r="J23" s="236"/>
      <c r="K23" s="237"/>
      <c r="L23" s="236"/>
    </row>
    <row r="24" spans="1:15" s="123" customFormat="1" ht="16.5" customHeight="1" x14ac:dyDescent="0.25">
      <c r="A24" s="127"/>
      <c r="B24" s="27"/>
      <c r="C24" s="236"/>
      <c r="D24" s="236"/>
      <c r="E24" s="262">
        <f t="shared" si="1"/>
        <v>0</v>
      </c>
      <c r="F24" s="236"/>
      <c r="G24" s="237"/>
      <c r="H24" s="236"/>
      <c r="I24" s="237"/>
      <c r="J24" s="236"/>
      <c r="K24" s="237"/>
      <c r="L24" s="236"/>
    </row>
    <row r="25" spans="1:15" s="123" customFormat="1" ht="16.5" customHeight="1" x14ac:dyDescent="0.25">
      <c r="A25" s="127"/>
      <c r="B25" s="27"/>
      <c r="C25" s="236"/>
      <c r="D25" s="261"/>
      <c r="E25" s="146">
        <f t="shared" si="1"/>
        <v>0</v>
      </c>
      <c r="F25" s="311"/>
      <c r="G25" s="237"/>
      <c r="H25" s="236"/>
      <c r="I25" s="237"/>
      <c r="J25" s="236"/>
      <c r="K25" s="237"/>
      <c r="L25" s="236"/>
    </row>
    <row r="26" spans="1:15" s="123" customFormat="1" ht="16.5" customHeight="1" x14ac:dyDescent="0.25">
      <c r="A26" s="127"/>
      <c r="B26" s="27"/>
      <c r="C26" s="236"/>
      <c r="D26" s="236"/>
      <c r="E26" s="263">
        <f t="shared" si="1"/>
        <v>0</v>
      </c>
      <c r="F26" s="236"/>
      <c r="G26" s="237"/>
      <c r="H26" s="236"/>
      <c r="I26" s="237"/>
      <c r="J26" s="236"/>
      <c r="K26" s="237"/>
      <c r="L26" s="236"/>
    </row>
    <row r="27" spans="1:15" s="123" customFormat="1" ht="15.75" customHeight="1" thickBot="1" x14ac:dyDescent="0.3">
      <c r="A27" s="219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3" customFormat="1" ht="15.75" customHeight="1" x14ac:dyDescent="0.25">
      <c r="A28" s="269" t="s">
        <v>159</v>
      </c>
      <c r="B28" s="252"/>
      <c r="C28" s="253"/>
      <c r="D28" s="253"/>
      <c r="E28" s="254"/>
      <c r="F28" s="253"/>
      <c r="G28" s="253"/>
      <c r="H28" s="253"/>
      <c r="I28" s="253"/>
      <c r="J28" s="107"/>
      <c r="K28" s="107"/>
      <c r="L28" s="107"/>
      <c r="M28" s="61"/>
      <c r="N28" s="61"/>
      <c r="O28" s="62"/>
    </row>
    <row r="29" spans="1:15" s="123" customFormat="1" ht="15.75" customHeight="1" x14ac:dyDescent="0.25">
      <c r="A29" s="264" t="s">
        <v>110</v>
      </c>
      <c r="B29" s="255"/>
      <c r="C29" s="256"/>
      <c r="D29" s="256"/>
      <c r="E29" s="257"/>
      <c r="F29" s="256"/>
      <c r="G29" s="256"/>
      <c r="H29" s="256"/>
      <c r="I29" s="256"/>
      <c r="J29" s="109"/>
      <c r="K29" s="109"/>
      <c r="L29" s="109"/>
      <c r="M29" s="45"/>
      <c r="N29" s="45"/>
      <c r="O29" s="64"/>
    </row>
    <row r="30" spans="1:15" s="123" customFormat="1" ht="15.75" customHeight="1" x14ac:dyDescent="0.25">
      <c r="A30" s="264" t="s">
        <v>120</v>
      </c>
      <c r="B30" s="255"/>
      <c r="C30" s="256"/>
      <c r="D30" s="256"/>
      <c r="E30" s="257"/>
      <c r="F30" s="256"/>
      <c r="G30" s="256"/>
      <c r="H30" s="256"/>
      <c r="I30" s="256"/>
      <c r="J30" s="109"/>
      <c r="K30" s="109"/>
      <c r="L30" s="109"/>
      <c r="M30" s="45"/>
      <c r="N30" s="45"/>
      <c r="O30" s="64"/>
    </row>
    <row r="31" spans="1:15" s="123" customFormat="1" ht="15.75" customHeight="1" x14ac:dyDescent="0.25">
      <c r="A31" s="264" t="s">
        <v>107</v>
      </c>
      <c r="B31" s="255"/>
      <c r="C31" s="256"/>
      <c r="D31" s="256"/>
      <c r="E31" s="257"/>
      <c r="F31" s="256"/>
      <c r="G31" s="256"/>
      <c r="H31" s="256"/>
      <c r="I31" s="256"/>
      <c r="J31" s="109"/>
      <c r="K31" s="109"/>
      <c r="L31" s="109"/>
      <c r="M31" s="45"/>
      <c r="N31" s="45"/>
      <c r="O31" s="64"/>
    </row>
    <row r="32" spans="1:15" s="123" customFormat="1" ht="15.75" customHeight="1" x14ac:dyDescent="0.25">
      <c r="A32" s="264"/>
      <c r="B32" s="255"/>
      <c r="C32" s="256"/>
      <c r="D32" s="256"/>
      <c r="E32" s="257"/>
      <c r="F32" s="256"/>
      <c r="G32" s="256"/>
      <c r="H32" s="256"/>
      <c r="I32" s="256"/>
      <c r="J32" s="109"/>
      <c r="K32" s="109"/>
      <c r="L32" s="109"/>
      <c r="M32" s="45"/>
      <c r="N32" s="45"/>
      <c r="O32" s="64"/>
    </row>
    <row r="33" spans="1:15" s="123" customFormat="1" ht="15.75" customHeight="1" x14ac:dyDescent="0.25">
      <c r="A33" s="268" t="s">
        <v>160</v>
      </c>
      <c r="B33" s="180"/>
      <c r="C33" s="181"/>
      <c r="D33" s="181"/>
      <c r="E33" s="171"/>
      <c r="F33" s="181"/>
      <c r="G33" s="181"/>
      <c r="H33" s="256"/>
      <c r="I33" s="256"/>
      <c r="J33" s="109"/>
      <c r="K33" s="109"/>
      <c r="L33" s="109"/>
      <c r="M33" s="45"/>
      <c r="N33" s="45"/>
      <c r="O33" s="64"/>
    </row>
    <row r="34" spans="1:15" s="123" customFormat="1" ht="15.75" customHeight="1" x14ac:dyDescent="0.25">
      <c r="A34" s="220" t="s">
        <v>105</v>
      </c>
      <c r="B34" s="180"/>
      <c r="C34" s="181"/>
      <c r="D34" s="181"/>
      <c r="E34" s="171"/>
      <c r="F34" s="181"/>
      <c r="G34" s="181"/>
      <c r="H34" s="256"/>
      <c r="I34" s="256"/>
      <c r="J34" s="109"/>
      <c r="K34" s="109"/>
      <c r="L34" s="109"/>
      <c r="M34" s="45"/>
      <c r="N34" s="45"/>
      <c r="O34" s="64"/>
    </row>
    <row r="35" spans="1:15" s="123" customFormat="1" ht="15.75" customHeight="1" x14ac:dyDescent="0.25">
      <c r="A35" s="220" t="s">
        <v>106</v>
      </c>
      <c r="B35" s="180"/>
      <c r="C35" s="181"/>
      <c r="D35" s="181"/>
      <c r="E35" s="171"/>
      <c r="F35" s="181"/>
      <c r="G35" s="181"/>
      <c r="H35" s="256"/>
      <c r="I35" s="256"/>
      <c r="J35" s="109"/>
      <c r="K35" s="109"/>
      <c r="L35" s="109"/>
      <c r="M35" s="45"/>
      <c r="N35" s="45"/>
      <c r="O35" s="64"/>
    </row>
    <row r="36" spans="1:15" s="123" customFormat="1" ht="15.75" customHeight="1" x14ac:dyDescent="0.25">
      <c r="A36" s="243" t="s">
        <v>161</v>
      </c>
      <c r="B36" s="183"/>
      <c r="C36" s="183"/>
      <c r="D36" s="183"/>
      <c r="E36" s="183"/>
      <c r="F36" s="183"/>
      <c r="G36" s="181"/>
      <c r="H36" s="256"/>
      <c r="I36" s="256"/>
      <c r="J36" s="109"/>
      <c r="K36" s="109"/>
      <c r="L36" s="109"/>
      <c r="M36" s="45"/>
      <c r="N36" s="45"/>
      <c r="O36" s="64"/>
    </row>
    <row r="37" spans="1:15" s="123" customFormat="1" ht="15.75" customHeight="1" x14ac:dyDescent="0.25">
      <c r="A37" s="243"/>
      <c r="B37" s="183"/>
      <c r="C37" s="183"/>
      <c r="D37" s="183"/>
      <c r="E37" s="183"/>
      <c r="F37" s="183"/>
      <c r="G37" s="181"/>
      <c r="H37" s="256"/>
      <c r="I37" s="256"/>
      <c r="J37" s="109"/>
      <c r="K37" s="109"/>
      <c r="L37" s="109"/>
      <c r="M37" s="45"/>
      <c r="N37" s="45"/>
      <c r="O37" s="64"/>
    </row>
    <row r="38" spans="1:15" s="123" customFormat="1" x14ac:dyDescent="0.25">
      <c r="A38" s="276" t="s">
        <v>183</v>
      </c>
      <c r="B38" s="259"/>
      <c r="C38" s="259"/>
      <c r="D38" s="259"/>
      <c r="E38" s="259"/>
      <c r="F38" s="259"/>
      <c r="G38" s="259"/>
      <c r="H38" s="259"/>
      <c r="I38" s="259"/>
      <c r="J38" s="259"/>
      <c r="K38" s="45"/>
      <c r="L38" s="45"/>
      <c r="M38" s="45"/>
      <c r="N38" s="45"/>
      <c r="O38" s="64"/>
    </row>
    <row r="39" spans="1:15" s="123" customFormat="1" x14ac:dyDescent="0.25">
      <c r="A39" s="271" t="s">
        <v>181</v>
      </c>
      <c r="B39" s="259"/>
      <c r="C39" s="259"/>
      <c r="D39" s="259"/>
      <c r="E39" s="259"/>
      <c r="F39" s="259"/>
      <c r="G39" s="259"/>
      <c r="H39" s="259"/>
      <c r="I39" s="259"/>
      <c r="J39" s="259"/>
      <c r="K39" s="45"/>
      <c r="L39" s="45"/>
      <c r="M39" s="45"/>
      <c r="N39" s="45"/>
      <c r="O39" s="64"/>
    </row>
    <row r="40" spans="1:15" s="123" customFormat="1" x14ac:dyDescent="0.25">
      <c r="A40" s="271" t="s">
        <v>198</v>
      </c>
      <c r="B40" s="259"/>
      <c r="C40" s="259"/>
      <c r="D40" s="259"/>
      <c r="E40" s="259"/>
      <c r="F40" s="259"/>
      <c r="G40" s="259"/>
      <c r="H40" s="259"/>
      <c r="I40" s="259"/>
      <c r="J40" s="259"/>
      <c r="K40" s="45"/>
      <c r="L40" s="45"/>
      <c r="M40" s="45"/>
      <c r="N40" s="45"/>
      <c r="O40" s="64"/>
    </row>
    <row r="41" spans="1:15" s="123" customFormat="1" x14ac:dyDescent="0.25">
      <c r="A41" s="271" t="s">
        <v>182</v>
      </c>
      <c r="B41" s="259"/>
      <c r="C41" s="259"/>
      <c r="D41" s="259"/>
      <c r="E41" s="259"/>
      <c r="F41" s="259"/>
      <c r="G41" s="259"/>
      <c r="H41" s="259"/>
      <c r="I41" s="259"/>
      <c r="J41" s="259"/>
      <c r="K41" s="45"/>
      <c r="L41" s="45"/>
      <c r="M41" s="45"/>
      <c r="N41" s="45"/>
      <c r="O41" s="64"/>
    </row>
    <row r="42" spans="1:15" s="123" customFormat="1" x14ac:dyDescent="0.25">
      <c r="A42" s="271" t="s">
        <v>199</v>
      </c>
      <c r="B42" s="259"/>
      <c r="C42" s="259"/>
      <c r="D42" s="259"/>
      <c r="E42" s="259"/>
      <c r="F42" s="259"/>
      <c r="G42" s="259"/>
      <c r="H42" s="259"/>
      <c r="I42" s="259"/>
      <c r="J42" s="259"/>
      <c r="K42" s="45"/>
      <c r="L42" s="45"/>
      <c r="M42" s="45"/>
      <c r="N42" s="45"/>
      <c r="O42" s="64"/>
    </row>
    <row r="43" spans="1:15" s="123" customFormat="1" x14ac:dyDescent="0.25">
      <c r="A43" s="271" t="s">
        <v>184</v>
      </c>
      <c r="B43" s="259"/>
      <c r="C43" s="259"/>
      <c r="D43" s="259"/>
      <c r="E43" s="259"/>
      <c r="F43" s="259"/>
      <c r="G43" s="259"/>
      <c r="H43" s="259"/>
      <c r="I43" s="259"/>
      <c r="J43" s="259"/>
      <c r="K43" s="45"/>
      <c r="L43" s="45"/>
      <c r="M43" s="45"/>
      <c r="N43" s="45"/>
      <c r="O43" s="64"/>
    </row>
    <row r="44" spans="1:15" s="123" customFormat="1" x14ac:dyDescent="0.25">
      <c r="A44" s="170" t="s">
        <v>195</v>
      </c>
      <c r="B44" s="259"/>
      <c r="C44" s="259"/>
      <c r="D44" s="259"/>
      <c r="E44" s="259"/>
      <c r="F44" s="259"/>
      <c r="G44" s="259"/>
      <c r="H44" s="259"/>
      <c r="I44" s="259"/>
      <c r="J44" s="259"/>
      <c r="K44" s="45"/>
      <c r="L44" s="45"/>
      <c r="M44" s="45"/>
      <c r="N44" s="45"/>
      <c r="O44" s="64"/>
    </row>
    <row r="45" spans="1:15" s="123" customFormat="1" ht="15.75" customHeight="1" x14ac:dyDescent="0.25">
      <c r="A45" s="264"/>
      <c r="B45" s="255"/>
      <c r="C45" s="256"/>
      <c r="D45" s="256"/>
      <c r="E45" s="257"/>
      <c r="F45" s="256"/>
      <c r="G45" s="256"/>
      <c r="H45" s="256"/>
      <c r="I45" s="256"/>
      <c r="J45" s="109"/>
      <c r="K45" s="109"/>
      <c r="L45" s="109"/>
      <c r="M45" s="45"/>
      <c r="N45" s="45"/>
      <c r="O45" s="64"/>
    </row>
    <row r="46" spans="1:15" s="123" customFormat="1" ht="15.75" customHeight="1" x14ac:dyDescent="0.25">
      <c r="A46" s="258" t="s">
        <v>100</v>
      </c>
      <c r="B46" s="246"/>
      <c r="C46" s="247"/>
      <c r="D46" s="247"/>
      <c r="E46" s="248"/>
      <c r="F46" s="247"/>
      <c r="G46" s="247"/>
      <c r="H46" s="247"/>
      <c r="I46" s="247"/>
      <c r="J46" s="247"/>
      <c r="K46" s="247"/>
      <c r="L46" s="247"/>
      <c r="M46" s="248"/>
      <c r="N46" s="45"/>
      <c r="O46" s="64"/>
    </row>
    <row r="47" spans="1:15" s="123" customFormat="1" ht="15.75" customHeight="1" x14ac:dyDescent="0.25">
      <c r="A47" s="245" t="s">
        <v>155</v>
      </c>
      <c r="B47" s="246"/>
      <c r="C47" s="247"/>
      <c r="D47" s="247"/>
      <c r="E47" s="248"/>
      <c r="F47" s="247"/>
      <c r="G47" s="247"/>
      <c r="H47" s="247"/>
      <c r="I47" s="247"/>
      <c r="J47" s="247"/>
      <c r="K47" s="247"/>
      <c r="L47" s="247"/>
      <c r="M47" s="248"/>
      <c r="N47" s="45"/>
      <c r="O47" s="64"/>
    </row>
    <row r="48" spans="1:15" s="123" customFormat="1" ht="15.75" customHeight="1" x14ac:dyDescent="0.25">
      <c r="A48" s="245" t="s">
        <v>167</v>
      </c>
      <c r="B48" s="246"/>
      <c r="C48" s="247"/>
      <c r="D48" s="247"/>
      <c r="E48" s="248"/>
      <c r="F48" s="247"/>
      <c r="G48" s="247"/>
      <c r="H48" s="267"/>
      <c r="I48" s="247"/>
      <c r="J48" s="247"/>
      <c r="K48" s="247"/>
      <c r="L48" s="247"/>
      <c r="M48" s="248"/>
      <c r="N48" s="45"/>
      <c r="O48" s="64"/>
    </row>
    <row r="49" spans="1:15" s="123" customFormat="1" ht="15.75" customHeight="1" x14ac:dyDescent="0.25">
      <c r="A49" s="245" t="s">
        <v>156</v>
      </c>
      <c r="B49" s="246"/>
      <c r="C49" s="247"/>
      <c r="D49" s="247"/>
      <c r="E49" s="248"/>
      <c r="F49" s="247"/>
      <c r="G49" s="247"/>
      <c r="H49" s="247"/>
      <c r="I49" s="247"/>
      <c r="J49" s="247"/>
      <c r="K49" s="247"/>
      <c r="L49" s="247"/>
      <c r="M49" s="248"/>
      <c r="N49" s="45"/>
      <c r="O49" s="64"/>
    </row>
    <row r="50" spans="1:15" s="123" customFormat="1" ht="15.75" customHeight="1" x14ac:dyDescent="0.25">
      <c r="A50" s="245" t="s">
        <v>157</v>
      </c>
      <c r="B50" s="246"/>
      <c r="C50" s="247"/>
      <c r="D50" s="247"/>
      <c r="E50" s="248"/>
      <c r="F50" s="247"/>
      <c r="G50" s="247"/>
      <c r="H50" s="247"/>
      <c r="I50" s="247"/>
      <c r="J50" s="247"/>
      <c r="K50" s="247"/>
      <c r="L50" s="247"/>
      <c r="M50" s="248"/>
      <c r="N50" s="45"/>
      <c r="O50" s="64"/>
    </row>
    <row r="51" spans="1:15" s="123" customFormat="1" ht="15.75" customHeight="1" x14ac:dyDescent="0.25">
      <c r="A51" s="221"/>
      <c r="B51" s="108"/>
      <c r="C51" s="109"/>
      <c r="D51" s="109"/>
      <c r="E51" s="80"/>
      <c r="F51" s="109"/>
      <c r="G51" s="109"/>
      <c r="H51" s="109"/>
      <c r="I51" s="109"/>
      <c r="J51" s="109"/>
      <c r="K51" s="109"/>
      <c r="L51" s="109"/>
      <c r="M51" s="45"/>
      <c r="N51" s="45"/>
      <c r="O51" s="64"/>
    </row>
    <row r="52" spans="1:15" s="123" customFormat="1" ht="15.75" customHeight="1" x14ac:dyDescent="0.25">
      <c r="A52" s="258" t="s">
        <v>158</v>
      </c>
      <c r="B52" s="108"/>
      <c r="C52" s="109"/>
      <c r="D52" s="109"/>
      <c r="E52" s="80"/>
      <c r="F52" s="109"/>
      <c r="G52" s="109"/>
      <c r="H52" s="109"/>
      <c r="I52" s="109"/>
      <c r="J52" s="109"/>
      <c r="K52" s="109"/>
      <c r="L52" s="109"/>
      <c r="M52" s="45"/>
      <c r="N52" s="45"/>
      <c r="O52" s="64"/>
    </row>
    <row r="53" spans="1:15" s="57" customFormat="1" x14ac:dyDescent="0.25">
      <c r="A53" s="222" t="s">
        <v>166</v>
      </c>
      <c r="B53" s="183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259"/>
      <c r="N53" s="171"/>
      <c r="O53" s="73"/>
    </row>
    <row r="54" spans="1:15" s="20" customFormat="1" x14ac:dyDescent="0.25">
      <c r="A54" s="222" t="s">
        <v>162</v>
      </c>
      <c r="B54" s="183"/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259"/>
      <c r="N54" s="171"/>
      <c r="O54" s="73"/>
    </row>
    <row r="55" spans="1:15" s="20" customFormat="1" x14ac:dyDescent="0.25">
      <c r="A55" s="222" t="s">
        <v>163</v>
      </c>
      <c r="B55" s="183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259"/>
      <c r="N55" s="171"/>
      <c r="O55" s="73"/>
    </row>
    <row r="56" spans="1:15" s="57" customFormat="1" x14ac:dyDescent="0.25">
      <c r="A56" s="266" t="s">
        <v>38</v>
      </c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171"/>
      <c r="O56" s="73"/>
    </row>
    <row r="57" spans="1:15" s="57" customFormat="1" x14ac:dyDescent="0.25">
      <c r="A57" s="223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8" t="s">
        <v>147</v>
      </c>
      <c r="B58" s="242"/>
      <c r="C58" s="242"/>
      <c r="D58" s="242"/>
      <c r="E58" s="242"/>
      <c r="F58" s="242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3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3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4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10:D27 L8:L27 K9:K26 F9:J27">
    <cfRule type="expression" dxfId="1163" priority="209">
      <formula>NOT(ISBLANK($B8))</formula>
    </cfRule>
  </conditionalFormatting>
  <conditionalFormatting sqref="C10:C27">
    <cfRule type="expression" dxfId="1162" priority="207">
      <formula>ISTEXT($C10)</formula>
    </cfRule>
    <cfRule type="expression" dxfId="1161" priority="208">
      <formula>NOT(ISBLANK($C10))</formula>
    </cfRule>
  </conditionalFormatting>
  <conditionalFormatting sqref="D10:D27">
    <cfRule type="expression" dxfId="1160" priority="205">
      <formula>ISTEXT($D10)</formula>
    </cfRule>
    <cfRule type="expression" dxfId="1159" priority="206">
      <formula>NOT(ISBLANK($D10))</formula>
    </cfRule>
  </conditionalFormatting>
  <conditionalFormatting sqref="F10:F27">
    <cfRule type="expression" dxfId="1158" priority="201">
      <formula>ISTEXT($F10)</formula>
    </cfRule>
    <cfRule type="expression" dxfId="1157" priority="202">
      <formula>NOT(ISBLANK($F10))</formula>
    </cfRule>
  </conditionalFormatting>
  <conditionalFormatting sqref="G10:G27">
    <cfRule type="expression" dxfId="1156" priority="199">
      <formula>ISTEXT($G10)</formula>
    </cfRule>
    <cfRule type="expression" dxfId="1155" priority="200">
      <formula>NOT(ISBLANK($G10))</formula>
    </cfRule>
  </conditionalFormatting>
  <conditionalFormatting sqref="H10:H27">
    <cfRule type="expression" dxfId="1154" priority="197">
      <formula>ISTEXT($H10)</formula>
    </cfRule>
    <cfRule type="expression" dxfId="1153" priority="198">
      <formula>NOT(ISBLANK($H10))</formula>
    </cfRule>
  </conditionalFormatting>
  <conditionalFormatting sqref="I10:I27">
    <cfRule type="expression" dxfId="1152" priority="195">
      <formula>ISTEXT($I10)</formula>
    </cfRule>
    <cfRule type="expression" dxfId="1151" priority="196">
      <formula>NOT(ISBLANK($I10))</formula>
    </cfRule>
  </conditionalFormatting>
  <conditionalFormatting sqref="J10:J27">
    <cfRule type="expression" dxfId="1150" priority="191">
      <formula>ISTEXT($J10)</formula>
    </cfRule>
    <cfRule type="expression" dxfId="1149" priority="192">
      <formula>NOT(ISBLANK($J10))</formula>
    </cfRule>
  </conditionalFormatting>
  <conditionalFormatting sqref="L27">
    <cfRule type="expression" dxfId="1148" priority="189">
      <formula>ISTEXT(#REF!)</formula>
    </cfRule>
    <cfRule type="expression" dxfId="1147" priority="190">
      <formula>NOT(ISBLANK(#REF!))</formula>
    </cfRule>
  </conditionalFormatting>
  <conditionalFormatting sqref="K27">
    <cfRule type="expression" dxfId="1146" priority="176">
      <formula>NOT(ISBLANK($B27))</formula>
    </cfRule>
  </conditionalFormatting>
  <conditionalFormatting sqref="K27">
    <cfRule type="expression" dxfId="1145" priority="210">
      <formula>ISTEXT(#REF!)</formula>
    </cfRule>
    <cfRule type="expression" dxfId="1144" priority="211">
      <formula>NOT(ISBLANK(#REF!))</formula>
    </cfRule>
  </conditionalFormatting>
  <conditionalFormatting sqref="C9:D9">
    <cfRule type="expression" dxfId="1143" priority="175">
      <formula>NOT(ISBLANK($B9))</formula>
    </cfRule>
  </conditionalFormatting>
  <conditionalFormatting sqref="C9">
    <cfRule type="expression" dxfId="1142" priority="173">
      <formula>ISTEXT($C9)</formula>
    </cfRule>
    <cfRule type="expression" dxfId="1141" priority="174">
      <formula>NOT(ISBLANK($C9))</formula>
    </cfRule>
  </conditionalFormatting>
  <conditionalFormatting sqref="D9">
    <cfRule type="expression" dxfId="1140" priority="171">
      <formula>ISTEXT($D9)</formula>
    </cfRule>
    <cfRule type="expression" dxfId="1139" priority="172">
      <formula>NOT(ISBLANK($D9))</formula>
    </cfRule>
  </conditionalFormatting>
  <conditionalFormatting sqref="F9">
    <cfRule type="expression" dxfId="1138" priority="167">
      <formula>ISTEXT($F9)</formula>
    </cfRule>
    <cfRule type="expression" dxfId="1137" priority="168">
      <formula>NOT(ISBLANK($F9))</formula>
    </cfRule>
  </conditionalFormatting>
  <conditionalFormatting sqref="G9">
    <cfRule type="expression" dxfId="1136" priority="165">
      <formula>ISTEXT($G9)</formula>
    </cfRule>
    <cfRule type="expression" dxfId="1135" priority="166">
      <formula>NOT(ISBLANK($G9))</formula>
    </cfRule>
  </conditionalFormatting>
  <conditionalFormatting sqref="H9">
    <cfRule type="expression" dxfId="1134" priority="163">
      <formula>ISTEXT($H9)</formula>
    </cfRule>
    <cfRule type="expression" dxfId="1133" priority="164">
      <formula>NOT(ISBLANK($H9))</formula>
    </cfRule>
  </conditionalFormatting>
  <conditionalFormatting sqref="I9">
    <cfRule type="expression" dxfId="1132" priority="161">
      <formula>ISTEXT($I9)</formula>
    </cfRule>
    <cfRule type="expression" dxfId="1131" priority="162">
      <formula>NOT(ISBLANK($I9))</formula>
    </cfRule>
  </conditionalFormatting>
  <conditionalFormatting sqref="J9">
    <cfRule type="expression" dxfId="1130" priority="157">
      <formula>ISTEXT($J9)</formula>
    </cfRule>
    <cfRule type="expression" dxfId="1129" priority="158">
      <formula>NOT(ISBLANK($J9))</formula>
    </cfRule>
  </conditionalFormatting>
  <conditionalFormatting sqref="K9:L26 L8">
    <cfRule type="expression" dxfId="1128" priority="150">
      <formula>ISTEXT(K8)</formula>
    </cfRule>
    <cfRule type="expression" dxfId="1127" priority="151">
      <formula>NOT(ISBLANK(K8))</formula>
    </cfRule>
  </conditionalFormatting>
  <conditionalFormatting sqref="E9:E26">
    <cfRule type="expression" dxfId="1126" priority="959">
      <formula>OR(ISBLANK($F9),AND(ISBLANK($G9),ISBLANK($H9)))</formula>
    </cfRule>
  </conditionalFormatting>
  <conditionalFormatting sqref="C7:D7">
    <cfRule type="expression" dxfId="1125" priority="69">
      <formula>NOT(ISBLANK($B7))</formula>
    </cfRule>
  </conditionalFormatting>
  <conditionalFormatting sqref="E7">
    <cfRule type="expression" dxfId="1124" priority="64">
      <formula>OR(ISBLANK($G7),AND(ISBLANK($I7),ISBLANK($J7)))</formula>
    </cfRule>
  </conditionalFormatting>
  <conditionalFormatting sqref="C7">
    <cfRule type="expression" dxfId="1123" priority="67">
      <formula>ISTEXT($C7)</formula>
    </cfRule>
    <cfRule type="expression" dxfId="1122" priority="68">
      <formula>NOT(ISBLANK($C7))</formula>
    </cfRule>
  </conditionalFormatting>
  <conditionalFormatting sqref="D7">
    <cfRule type="expression" dxfId="1121" priority="65">
      <formula>ISTEXT($D7)</formula>
    </cfRule>
    <cfRule type="expression" dxfId="1120" priority="66">
      <formula>NOT(ISBLANK($D7))</formula>
    </cfRule>
  </conditionalFormatting>
  <conditionalFormatting sqref="C8:D8">
    <cfRule type="expression" dxfId="1119" priority="63">
      <formula>NOT(ISBLANK($B8))</formula>
    </cfRule>
  </conditionalFormatting>
  <conditionalFormatting sqref="C8">
    <cfRule type="expression" dxfId="1118" priority="61">
      <formula>ISTEXT($C8)</formula>
    </cfRule>
    <cfRule type="expression" dxfId="1117" priority="62">
      <formula>NOT(ISBLANK($C8))</formula>
    </cfRule>
  </conditionalFormatting>
  <conditionalFormatting sqref="D8">
    <cfRule type="expression" dxfId="1116" priority="59">
      <formula>ISTEXT($D8)</formula>
    </cfRule>
    <cfRule type="expression" dxfId="1115" priority="60">
      <formula>NOT(ISBLANK($D8))</formula>
    </cfRule>
  </conditionalFormatting>
  <conditionalFormatting sqref="E8">
    <cfRule type="expression" dxfId="1114" priority="58">
      <formula>OR(ISBLANK($G8),AND(ISBLANK($I8),ISBLANK($J8)))</formula>
    </cfRule>
  </conditionalFormatting>
  <conditionalFormatting sqref="F8">
    <cfRule type="expression" dxfId="1113" priority="57">
      <formula>NOT(ISBLANK($B8))</formula>
    </cfRule>
  </conditionalFormatting>
  <conditionalFormatting sqref="F8">
    <cfRule type="expression" dxfId="1112" priority="55">
      <formula>ISTEXT($G8)</formula>
    </cfRule>
    <cfRule type="expression" dxfId="1111" priority="56">
      <formula>NOT(ISBLANK($G8))</formula>
    </cfRule>
  </conditionalFormatting>
  <conditionalFormatting sqref="F7">
    <cfRule type="expression" dxfId="1110" priority="54">
      <formula>NOT(ISBLANK($B7))</formula>
    </cfRule>
  </conditionalFormatting>
  <conditionalFormatting sqref="F7">
    <cfRule type="expression" dxfId="1109" priority="52">
      <formula>ISTEXT($G7)</formula>
    </cfRule>
    <cfRule type="expression" dxfId="1108" priority="53">
      <formula>NOT(ISBLANK($G7))</formula>
    </cfRule>
  </conditionalFormatting>
  <conditionalFormatting sqref="G8">
    <cfRule type="expression" dxfId="1107" priority="51">
      <formula>NOT(ISBLANK($B8))</formula>
    </cfRule>
  </conditionalFormatting>
  <conditionalFormatting sqref="G8">
    <cfRule type="expression" dxfId="1106" priority="49">
      <formula>ISTEXT($I8)</formula>
    </cfRule>
    <cfRule type="expression" dxfId="1105" priority="50">
      <formula>NOT(ISBLANK($I8))</formula>
    </cfRule>
  </conditionalFormatting>
  <conditionalFormatting sqref="H8">
    <cfRule type="expression" dxfId="1104" priority="45">
      <formula>NOT(ISBLANK($B8))</formula>
    </cfRule>
  </conditionalFormatting>
  <conditionalFormatting sqref="H8">
    <cfRule type="expression" dxfId="1103" priority="43">
      <formula>ISTEXT($J8)</formula>
    </cfRule>
    <cfRule type="expression" dxfId="1102" priority="44">
      <formula>NOT(ISBLANK($J8))</formula>
    </cfRule>
  </conditionalFormatting>
  <conditionalFormatting sqref="H8">
    <cfRule type="expression" dxfId="1101" priority="42">
      <formula>NOT(ISBLANK($B8))</formula>
    </cfRule>
  </conditionalFormatting>
  <conditionalFormatting sqref="H8">
    <cfRule type="expression" dxfId="1100" priority="40">
      <formula>ISTEXT($J8)</formula>
    </cfRule>
    <cfRule type="expression" dxfId="1099" priority="41">
      <formula>NOT(ISBLANK($J8))</formula>
    </cfRule>
  </conditionalFormatting>
  <conditionalFormatting sqref="I8">
    <cfRule type="expression" dxfId="1098" priority="31">
      <formula>NOT(ISBLANK($B8))</formula>
    </cfRule>
  </conditionalFormatting>
  <conditionalFormatting sqref="I8">
    <cfRule type="expression" dxfId="1097" priority="29">
      <formula>ISTEXT($K8)</formula>
    </cfRule>
    <cfRule type="expression" dxfId="1096" priority="30">
      <formula>NOT(ISBLANK($K8))</formula>
    </cfRule>
  </conditionalFormatting>
  <conditionalFormatting sqref="I7">
    <cfRule type="expression" dxfId="1095" priority="28">
      <formula>NOT(ISBLANK($B7))</formula>
    </cfRule>
  </conditionalFormatting>
  <conditionalFormatting sqref="I7">
    <cfRule type="expression" dxfId="1094" priority="26">
      <formula>ISTEXT($K7)</formula>
    </cfRule>
    <cfRule type="expression" dxfId="1093" priority="27">
      <formula>NOT(ISBLANK($K7))</formula>
    </cfRule>
  </conditionalFormatting>
  <conditionalFormatting sqref="J8">
    <cfRule type="expression" dxfId="1092" priority="25">
      <formula>NOT(ISBLANK($B8))</formula>
    </cfRule>
  </conditionalFormatting>
  <conditionalFormatting sqref="J8">
    <cfRule type="expression" dxfId="1091" priority="23">
      <formula>ISTEXT($M8)</formula>
    </cfRule>
    <cfRule type="expression" dxfId="1090" priority="24">
      <formula>NOT(ISBLANK($M8))</formula>
    </cfRule>
  </conditionalFormatting>
  <conditionalFormatting sqref="J7">
    <cfRule type="expression" dxfId="1089" priority="22">
      <formula>NOT(ISBLANK($B7))</formula>
    </cfRule>
  </conditionalFormatting>
  <conditionalFormatting sqref="J7">
    <cfRule type="expression" dxfId="1088" priority="20">
      <formula>ISTEXT($M7)</formula>
    </cfRule>
    <cfRule type="expression" dxfId="1087" priority="21">
      <formula>NOT(ISBLANK($M7))</formula>
    </cfRule>
  </conditionalFormatting>
  <conditionalFormatting sqref="K8">
    <cfRule type="expression" dxfId="1086" priority="19">
      <formula>NOT(ISBLANK($B8))</formula>
    </cfRule>
  </conditionalFormatting>
  <conditionalFormatting sqref="K8">
    <cfRule type="expression" dxfId="1085" priority="17">
      <formula>ISTEXT(K8)</formula>
    </cfRule>
    <cfRule type="expression" dxfId="1084" priority="18">
      <formula>NOT(ISBLANK(K8))</formula>
    </cfRule>
  </conditionalFormatting>
  <conditionalFormatting sqref="K7">
    <cfRule type="expression" dxfId="1083" priority="16">
      <formula>NOT(ISBLANK($B7))</formula>
    </cfRule>
  </conditionalFormatting>
  <conditionalFormatting sqref="K7">
    <cfRule type="expression" dxfId="1082" priority="14">
      <formula>ISTEXT(K7)</formula>
    </cfRule>
    <cfRule type="expression" dxfId="1081" priority="15">
      <formula>NOT(ISBLANK(K7))</formula>
    </cfRule>
  </conditionalFormatting>
  <conditionalFormatting sqref="L7">
    <cfRule type="expression" dxfId="1080" priority="13">
      <formula>NOT(ISBLANK($B7))</formula>
    </cfRule>
  </conditionalFormatting>
  <conditionalFormatting sqref="L7">
    <cfRule type="expression" dxfId="1079" priority="11">
      <formula>ISTEXT(L7)</formula>
    </cfRule>
    <cfRule type="expression" dxfId="1078" priority="12">
      <formula>NOT(ISBLANK(L7))</formula>
    </cfRule>
  </conditionalFormatting>
  <conditionalFormatting sqref="H7">
    <cfRule type="expression" dxfId="1077" priority="10">
      <formula>NOT(ISBLANK($B7))</formula>
    </cfRule>
  </conditionalFormatting>
  <conditionalFormatting sqref="H7">
    <cfRule type="expression" dxfId="1076" priority="8">
      <formula>ISTEXT($J7)</formula>
    </cfRule>
    <cfRule type="expression" dxfId="1075" priority="9">
      <formula>NOT(ISBLANK($J7))</formula>
    </cfRule>
  </conditionalFormatting>
  <conditionalFormatting sqref="G7:H7">
    <cfRule type="expression" dxfId="1074" priority="7">
      <formula>NOT(ISBLANK($B7))</formula>
    </cfRule>
  </conditionalFormatting>
  <conditionalFormatting sqref="G7">
    <cfRule type="expression" dxfId="1073" priority="5">
      <formula>ISTEXT($I7)</formula>
    </cfRule>
    <cfRule type="expression" dxfId="1072" priority="6">
      <formula>NOT(ISBLANK($I7))</formula>
    </cfRule>
  </conditionalFormatting>
  <conditionalFormatting sqref="H7">
    <cfRule type="expression" dxfId="1071" priority="3">
      <formula>ISTEXT($J7)</formula>
    </cfRule>
    <cfRule type="expression" dxfId="1070" priority="4">
      <formula>NOT(ISBLANK($J7))</formula>
    </cfRule>
  </conditionalFormatting>
  <conditionalFormatting sqref="H7">
    <cfRule type="expression" dxfId="1069" priority="1">
      <formula>ISTEXT($I7)</formula>
    </cfRule>
    <cfRule type="expression" dxfId="1068" priority="2">
      <formula>NOT(ISBLANK($I7))</formula>
    </cfRule>
  </conditionalFormatting>
  <pageMargins left="0.25" right="0.25" top="0.75" bottom="0.75" header="0.3" footer="0.3"/>
  <pageSetup scale="5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D18" sqref="D18"/>
    </sheetView>
  </sheetViews>
  <sheetFormatPr defaultRowHeight="15" x14ac:dyDescent="0.25"/>
  <cols>
    <col min="1" max="1" width="14" style="111" customWidth="1"/>
    <col min="2" max="2" width="10.28515625" style="111" customWidth="1"/>
    <col min="3" max="3" width="7.85546875" style="111" customWidth="1"/>
    <col min="4" max="4" width="7.5703125" style="111" customWidth="1"/>
    <col min="5" max="12" width="6.85546875" style="111" customWidth="1"/>
    <col min="13" max="16384" width="9.140625" style="111"/>
  </cols>
  <sheetData>
    <row r="1" spans="1:13" ht="23.25" customHeight="1" thickBot="1" x14ac:dyDescent="0.3">
      <c r="A1" s="161" t="s">
        <v>117</v>
      </c>
      <c r="B1" s="161"/>
      <c r="C1" s="161"/>
      <c r="D1" s="161"/>
      <c r="E1" s="161"/>
      <c r="F1" s="161"/>
      <c r="G1" s="161"/>
      <c r="H1" s="161"/>
      <c r="I1" s="161"/>
      <c r="J1" s="48"/>
      <c r="L1" s="5"/>
    </row>
    <row r="2" spans="1:13" ht="15" customHeight="1" x14ac:dyDescent="0.25">
      <c r="A2" s="176" t="str">
        <f>' Inf Conc (COR)'!A2</f>
        <v>West County Agency      (City of Richmond)</v>
      </c>
      <c r="B2" s="177"/>
      <c r="C2" s="177"/>
      <c r="D2" s="177"/>
      <c r="E2" s="177"/>
      <c r="F2" s="177"/>
      <c r="G2" s="177"/>
      <c r="H2" s="177"/>
      <c r="I2" s="177"/>
      <c r="J2" s="177"/>
      <c r="K2" s="61"/>
      <c r="L2" s="313"/>
    </row>
    <row r="3" spans="1:13" ht="15.75" customHeight="1" thickBot="1" x14ac:dyDescent="0.3">
      <c r="A3" s="178" t="str">
        <f>' Inf Conc (COR)'!A3</f>
        <v>E. J. Shalaby/Agency Manager/(510)222-6700/eshalaby@wcwd.org  Jean McMahon/ Sr. Lab. Tech./(510)412-2001/jean.mcmahon@veoliawaterna.com</v>
      </c>
      <c r="B3" s="179"/>
      <c r="C3" s="179"/>
      <c r="D3" s="179"/>
      <c r="E3" s="179"/>
      <c r="F3" s="179"/>
      <c r="G3" s="179"/>
      <c r="H3" s="179"/>
      <c r="I3" s="179"/>
      <c r="J3" s="179"/>
      <c r="K3" s="66"/>
      <c r="L3" s="314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402" t="s">
        <v>13</v>
      </c>
      <c r="D5" s="403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2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7"/>
      <c r="F6" s="95"/>
      <c r="G6" s="95"/>
      <c r="H6" s="95"/>
      <c r="I6" s="95"/>
      <c r="J6" s="95"/>
      <c r="K6" s="302" t="s">
        <v>69</v>
      </c>
      <c r="L6" s="96"/>
    </row>
    <row r="7" spans="1:13" x14ac:dyDescent="0.25">
      <c r="A7" s="127" t="str">
        <f>' Inf Conc (COR)'!A7</f>
        <v>Dry 2012</v>
      </c>
      <c r="B7" s="27">
        <f>' Inf Conc (COR)'!B7</f>
        <v>41165</v>
      </c>
      <c r="C7" s="127">
        <f>' Inf Conc (COR)'!C7</f>
        <v>5.8</v>
      </c>
      <c r="D7" s="127">
        <f>' Inf Conc (COR)'!D7</f>
        <v>15.04</v>
      </c>
      <c r="E7" s="153">
        <f>IF(OR(' Inf Conc (COR)'!E7="",' Inf Conc (COR)'!E7=0)," ",' Inf Conc (COR)'!$C7*' Inf Conc (COR)'!E7*3.78)</f>
        <v>1062.634356</v>
      </c>
      <c r="F7" s="153">
        <f>IF(OR(' Inf Conc (COR)'!F7="",' Inf Conc (COR)'!F7=0)," ",' Inf Conc (COR)'!$C7*' Inf Conc (COR)'!F7*3.78)</f>
        <v>1293.5159999999998</v>
      </c>
      <c r="G7" s="153">
        <f>IF(OR(' Inf Conc (COR)'!G7="",' Inf Conc (COR)'!G7=0)," ",' Inf Conc (COR)'!$C7*' Inf Conc (COR)'!G7*3.78)</f>
        <v>1.512756</v>
      </c>
      <c r="H7" s="153" t="str">
        <f>IF(OR(' Inf Conc (COR)'!H7="",' Inf Conc (COR)'!H7=0)," ",' Inf Conc (COR)'!$C7*' Inf Conc (COR)'!H7*3.78)</f>
        <v xml:space="preserve"> </v>
      </c>
      <c r="I7" s="153">
        <f>IF(OR(' Inf Conc (COR)'!I7="",' Inf Conc (COR)'!I7=0)," ",' Inf Conc (COR)'!$C7*' Inf Conc (COR)'!I7*3.78)</f>
        <v>920.80799999999988</v>
      </c>
      <c r="J7" s="153">
        <f>IF(OR(' Inf Conc (COR)'!J7="",' Inf Conc (COR)'!J7=0)," ",' Inf Conc (COR)'!$C7*' Inf Conc (COR)'!J7*3.78)</f>
        <v>140.31359999999998</v>
      </c>
      <c r="K7" s="153">
        <f>IF(OR(' Inf Conc (COR)'!K7="",' Inf Conc (COR)'!K7=0)," ",' Inf Conc (COR)'!$D7*' Inf Conc (COR)'!K7*3.78)</f>
        <v>289.94111999999996</v>
      </c>
      <c r="L7" s="153">
        <f>IF(OR(' Inf Conc (COR)'!L7="",' Inf Conc (COR)'!L7=0)," ",' Inf Conc (COR)'!$C7*' Inf Conc (COR)'!L7*3.78)</f>
        <v>11268.935999999998</v>
      </c>
    </row>
    <row r="8" spans="1:13" x14ac:dyDescent="0.25">
      <c r="A8" s="127" t="str">
        <f>' Inf Conc (COR)'!A8</f>
        <v>Wet 2012-13</v>
      </c>
      <c r="B8" s="27">
        <f>' Inf Conc (COR)'!B8</f>
        <v>41319</v>
      </c>
      <c r="C8" s="127">
        <f>' Inf Conc (COR)'!C8</f>
        <v>6.36</v>
      </c>
      <c r="D8" s="127">
        <f>' Inf Conc (COR)'!D8</f>
        <v>12.5</v>
      </c>
      <c r="E8" s="153">
        <f>IF(OR(' Inf Conc (COR)'!E8="",' Inf Conc (COR)'!E8=0)," ",' Inf Conc (COR)'!$C8*' Inf Conc (COR)'!E8*3.78)</f>
        <v>861.14145599999995</v>
      </c>
      <c r="F8" s="153">
        <f>IF(OR(' Inf Conc (COR)'!F8="",' Inf Conc (COR)'!F8=0)," ",' Inf Conc (COR)'!$C8*' Inf Conc (COR)'!F8*3.78)</f>
        <v>1250.1215999999999</v>
      </c>
      <c r="G8" s="153">
        <f>IF(OR(' Inf Conc (COR)'!G8="",' Inf Conc (COR)'!G8=0)," ",' Inf Conc (COR)'!$C8*' Inf Conc (COR)'!G8*3.78)</f>
        <v>0.48081600000000002</v>
      </c>
      <c r="H8" s="153">
        <f>IF(OR(' Inf Conc (COR)'!H8="",' Inf Conc (COR)'!H8=0)," ",' Inf Conc (COR)'!$C8*' Inf Conc (COR)'!H8*3.78)</f>
        <v>1.2020400000000002</v>
      </c>
      <c r="I8" s="153">
        <f>IF(OR(' Inf Conc (COR)'!I8="",' Inf Conc (COR)'!I8=0)," ",' Inf Conc (COR)'!$C8*' Inf Conc (COR)'!I8*3.78)</f>
        <v>721.22400000000005</v>
      </c>
      <c r="J8" s="153">
        <f>IF(OR(' Inf Conc (COR)'!J8="",' Inf Conc (COR)'!J8=0)," ",' Inf Conc (COR)'!$C8*' Inf Conc (COR)'!J8*3.78)</f>
        <v>139.43663999999998</v>
      </c>
      <c r="K8" s="153">
        <f>IF(OR(' Inf Conc (COR)'!K8="",' Inf Conc (COR)'!K8=0)," ",' Inf Conc (COR)'!$D8*' Inf Conc (COR)'!K8*3.78)</f>
        <v>193.72499999999997</v>
      </c>
      <c r="L8" s="153">
        <f>IF(OR(' Inf Conc (COR)'!L8="",' Inf Conc (COR)'!L8=0)," ",' Inf Conc (COR)'!$C8*' Inf Conc (COR)'!L8*3.78)</f>
        <v>10698.156000000001</v>
      </c>
    </row>
    <row r="9" spans="1:13" x14ac:dyDescent="0.25">
      <c r="A9" s="127">
        <f>' Inf Conc (COR)'!A9</f>
        <v>0</v>
      </c>
      <c r="B9" s="27">
        <f>' Inf Conc (COR)'!B9</f>
        <v>0</v>
      </c>
      <c r="C9" s="127">
        <f>' Inf Conc (COR)'!C9</f>
        <v>0</v>
      </c>
      <c r="D9" s="127">
        <f>' Inf Conc (COR)'!D9</f>
        <v>0</v>
      </c>
      <c r="E9" s="153" t="str">
        <f>IF(OR(' Inf Conc (COR)'!E9="",' Inf Conc (COR)'!E9=0)," ",' Inf Conc (COR)'!$C9*' Inf Conc (COR)'!E9*3.78)</f>
        <v xml:space="preserve"> </v>
      </c>
      <c r="F9" s="153" t="str">
        <f>IF(OR(' Inf Conc (COR)'!F9="",' Inf Conc (COR)'!F9=0)," ",' Inf Conc (COR)'!$C9*' Inf Conc (COR)'!F9*3.78)</f>
        <v xml:space="preserve"> </v>
      </c>
      <c r="G9" s="153" t="str">
        <f>IF(OR(' Inf Conc (COR)'!G9="",' Inf Conc (COR)'!G9=0)," ",' Inf Conc (COR)'!$C9*' Inf Conc (COR)'!G9*3.78)</f>
        <v xml:space="preserve"> </v>
      </c>
      <c r="H9" s="153" t="str">
        <f>IF(OR(' Inf Conc (COR)'!H9="",' Inf Conc (COR)'!H9=0)," ",' Inf Conc (COR)'!$C9*' Inf Conc (COR)'!H9*3.78)</f>
        <v xml:space="preserve"> </v>
      </c>
      <c r="I9" s="153" t="str">
        <f>IF(OR(' Inf Conc (COR)'!I9="",' Inf Conc (COR)'!I9=0)," ",' Inf Conc (COR)'!$C9*' Inf Conc (COR)'!I9*3.78)</f>
        <v xml:space="preserve"> </v>
      </c>
      <c r="J9" s="153" t="str">
        <f>IF(OR(' Inf Conc (COR)'!J9="",' Inf Conc (COR)'!J9=0)," ",' Inf Conc (COR)'!$C9*' Inf Conc (COR)'!J9*3.78)</f>
        <v xml:space="preserve"> </v>
      </c>
      <c r="K9" s="153" t="str">
        <f>IF(OR(' Inf Conc (COR)'!K9="",' Inf Conc (COR)'!K9=0)," ",' Inf Conc (COR)'!$D9*' Inf Conc (COR)'!K9*3.78)</f>
        <v xml:space="preserve"> </v>
      </c>
      <c r="L9" s="153" t="str">
        <f>IF(OR(' Inf Conc (COR)'!L9="",' Inf Conc (COR)'!L9=0)," ",' Inf Conc (COR)'!$C9*' Inf Conc (COR)'!L9*3.78)</f>
        <v xml:space="preserve"> </v>
      </c>
    </row>
    <row r="10" spans="1:13" x14ac:dyDescent="0.25">
      <c r="A10" s="127">
        <f>' Inf Conc (COR)'!A10</f>
        <v>0</v>
      </c>
      <c r="B10" s="27">
        <f>' Inf Conc (COR)'!B10</f>
        <v>0</v>
      </c>
      <c r="C10" s="127">
        <f>' Inf Conc (COR)'!C10</f>
        <v>0</v>
      </c>
      <c r="D10" s="127">
        <f>' Inf Conc (COR)'!D10</f>
        <v>0</v>
      </c>
      <c r="E10" s="153" t="str">
        <f>IF(OR(' Inf Conc (COR)'!E10="",' Inf Conc (COR)'!E10=0)," ",' Inf Conc (COR)'!$C10*' Inf Conc (COR)'!E10*3.78)</f>
        <v xml:space="preserve"> </v>
      </c>
      <c r="F10" s="153" t="str">
        <f>IF(OR(' Inf Conc (COR)'!F10="",' Inf Conc (COR)'!F10=0)," ",' Inf Conc (COR)'!$C10*' Inf Conc (COR)'!F10*3.78)</f>
        <v xml:space="preserve"> </v>
      </c>
      <c r="G10" s="153" t="str">
        <f>IF(OR(' Inf Conc (COR)'!G10="",' Inf Conc (COR)'!G10=0)," ",' Inf Conc (COR)'!$C10*' Inf Conc (COR)'!G10*3.78)</f>
        <v xml:space="preserve"> </v>
      </c>
      <c r="H10" s="153" t="str">
        <f>IF(OR(' Inf Conc (COR)'!H10="",' Inf Conc (COR)'!H10=0)," ",' Inf Conc (COR)'!$C10*' Inf Conc (COR)'!H10*3.78)</f>
        <v xml:space="preserve"> </v>
      </c>
      <c r="I10" s="153" t="str">
        <f>IF(OR(' Inf Conc (COR)'!I10="",' Inf Conc (COR)'!I10=0)," ",' Inf Conc (COR)'!$C10*' Inf Conc (COR)'!I10*3.78)</f>
        <v xml:space="preserve"> </v>
      </c>
      <c r="J10" s="153" t="str">
        <f>IF(OR(' Inf Conc (COR)'!J10="",' Inf Conc (COR)'!J10=0)," ",' Inf Conc (COR)'!$C10*' Inf Conc (COR)'!J10*3.78)</f>
        <v xml:space="preserve"> </v>
      </c>
      <c r="K10" s="153" t="str">
        <f>IF(OR(' Inf Conc (COR)'!K10="",' Inf Conc (COR)'!K10=0)," ",' Inf Conc (COR)'!$D10*' Inf Conc (COR)'!K10*3.78)</f>
        <v xml:space="preserve"> </v>
      </c>
      <c r="L10" s="153" t="str">
        <f>IF(OR(' Inf Conc (COR)'!L10="",' Inf Conc (COR)'!L10=0)," ",' Inf Conc (COR)'!$C10*' Inf Conc (COR)'!L10*3.78)</f>
        <v xml:space="preserve"> </v>
      </c>
    </row>
    <row r="11" spans="1:13" x14ac:dyDescent="0.25">
      <c r="A11" s="127">
        <f>' Inf Conc (COR)'!A11</f>
        <v>0</v>
      </c>
      <c r="B11" s="27">
        <f>' Inf Conc (COR)'!B11</f>
        <v>0</v>
      </c>
      <c r="C11" s="127">
        <f>' Inf Conc (COR)'!C11</f>
        <v>0</v>
      </c>
      <c r="D11" s="127">
        <f>' Inf Conc (COR)'!D11</f>
        <v>0</v>
      </c>
      <c r="E11" s="153" t="str">
        <f>IF(OR(' Inf Conc (COR)'!E11="",' Inf Conc (COR)'!E11=0)," ",' Inf Conc (COR)'!$C11*' Inf Conc (COR)'!E11*3.78)</f>
        <v xml:space="preserve"> </v>
      </c>
      <c r="F11" s="153" t="str">
        <f>IF(OR(' Inf Conc (COR)'!F11="",' Inf Conc (COR)'!F11=0)," ",' Inf Conc (COR)'!$C11*' Inf Conc (COR)'!F11*3.78)</f>
        <v xml:space="preserve"> </v>
      </c>
      <c r="G11" s="153" t="str">
        <f>IF(OR(' Inf Conc (COR)'!G11="",' Inf Conc (COR)'!G11=0)," ",' Inf Conc (COR)'!$C11*' Inf Conc (COR)'!G11*3.78)</f>
        <v xml:space="preserve"> </v>
      </c>
      <c r="H11" s="153" t="str">
        <f>IF(OR(' Inf Conc (COR)'!H11="",' Inf Conc (COR)'!H11=0)," ",' Inf Conc (COR)'!$C11*' Inf Conc (COR)'!H11*3.78)</f>
        <v xml:space="preserve"> </v>
      </c>
      <c r="I11" s="153" t="str">
        <f>IF(OR(' Inf Conc (COR)'!I11="",' Inf Conc (COR)'!I11=0)," ",' Inf Conc (COR)'!$C11*' Inf Conc (COR)'!I11*3.78)</f>
        <v xml:space="preserve"> </v>
      </c>
      <c r="J11" s="153" t="str">
        <f>IF(OR(' Inf Conc (COR)'!J11="",' Inf Conc (COR)'!J11=0)," ",' Inf Conc (COR)'!$C11*' Inf Conc (COR)'!J11*3.78)</f>
        <v xml:space="preserve"> </v>
      </c>
      <c r="K11" s="153" t="str">
        <f>IF(OR(' Inf Conc (COR)'!K11="",' Inf Conc (COR)'!K11=0)," ",' Inf Conc (COR)'!$D11*' Inf Conc (COR)'!K11*3.78)</f>
        <v xml:space="preserve"> </v>
      </c>
      <c r="L11" s="153" t="str">
        <f>IF(OR(' Inf Conc (COR)'!L11="",' Inf Conc (COR)'!L11=0)," ",' Inf Conc (COR)'!$C11*' Inf Conc (COR)'!L11*3.78)</f>
        <v xml:space="preserve"> </v>
      </c>
    </row>
    <row r="12" spans="1:13" x14ac:dyDescent="0.25">
      <c r="A12" s="127">
        <f>' Inf Conc (COR)'!A12</f>
        <v>0</v>
      </c>
      <c r="B12" s="27">
        <f>' Inf Conc (COR)'!B12</f>
        <v>0</v>
      </c>
      <c r="C12" s="127">
        <f>' Inf Conc (COR)'!C12</f>
        <v>0</v>
      </c>
      <c r="D12" s="127">
        <f>' Inf Conc (COR)'!D12</f>
        <v>0</v>
      </c>
      <c r="E12" s="153" t="str">
        <f>IF(OR(' Inf Conc (COR)'!E12="",' Inf Conc (COR)'!E12=0)," ",' Inf Conc (COR)'!$C12*' Inf Conc (COR)'!E12*3.78)</f>
        <v xml:space="preserve"> </v>
      </c>
      <c r="F12" s="153" t="str">
        <f>IF(OR(' Inf Conc (COR)'!F12="",' Inf Conc (COR)'!F12=0)," ",' Inf Conc (COR)'!$C12*' Inf Conc (COR)'!F12*3.78)</f>
        <v xml:space="preserve"> </v>
      </c>
      <c r="G12" s="153" t="str">
        <f>IF(OR(' Inf Conc (COR)'!G12="",' Inf Conc (COR)'!G12=0)," ",' Inf Conc (COR)'!$C12*' Inf Conc (COR)'!G12*3.78)</f>
        <v xml:space="preserve"> </v>
      </c>
      <c r="H12" s="153" t="str">
        <f>IF(OR(' Inf Conc (COR)'!H12="",' Inf Conc (COR)'!H12=0)," ",' Inf Conc (COR)'!$C12*' Inf Conc (COR)'!H12*3.78)</f>
        <v xml:space="preserve"> </v>
      </c>
      <c r="I12" s="153" t="str">
        <f>IF(OR(' Inf Conc (COR)'!I12="",' Inf Conc (COR)'!I12=0)," ",' Inf Conc (COR)'!$C12*' Inf Conc (COR)'!I12*3.78)</f>
        <v xml:space="preserve"> </v>
      </c>
      <c r="J12" s="153" t="str">
        <f>IF(OR(' Inf Conc (COR)'!J12="",' Inf Conc (COR)'!J12=0)," ",' Inf Conc (COR)'!$C12*' Inf Conc (COR)'!J12*3.78)</f>
        <v xml:space="preserve"> </v>
      </c>
      <c r="K12" s="153" t="str">
        <f>IF(OR(' Inf Conc (COR)'!K12="",' Inf Conc (COR)'!K12=0)," ",' Inf Conc (COR)'!$D12*' Inf Conc (COR)'!K12*3.78)</f>
        <v xml:space="preserve"> </v>
      </c>
      <c r="L12" s="153" t="str">
        <f>IF(OR(' Inf Conc (COR)'!L12="",' Inf Conc (COR)'!L12=0)," ",' Inf Conc (COR)'!$C12*' Inf Conc (COR)'!L12*3.78)</f>
        <v xml:space="preserve"> </v>
      </c>
    </row>
    <row r="13" spans="1:13" x14ac:dyDescent="0.25">
      <c r="A13" s="127">
        <f>' Inf Conc (COR)'!A13</f>
        <v>0</v>
      </c>
      <c r="B13" s="27">
        <f>' Inf Conc (COR)'!B13</f>
        <v>0</v>
      </c>
      <c r="C13" s="127">
        <f>' Inf Conc (COR)'!C13</f>
        <v>0</v>
      </c>
      <c r="D13" s="127">
        <f>' Inf Conc (COR)'!D13</f>
        <v>0</v>
      </c>
      <c r="E13" s="153" t="str">
        <f>IF(OR(' Inf Conc (COR)'!E13="",' Inf Conc (COR)'!E13=0)," ",' Inf Conc (COR)'!$C13*' Inf Conc (COR)'!E13*3.78)</f>
        <v xml:space="preserve"> </v>
      </c>
      <c r="F13" s="153" t="str">
        <f>IF(OR(' Inf Conc (COR)'!F13="",' Inf Conc (COR)'!F13=0)," ",' Inf Conc (COR)'!$C13*' Inf Conc (COR)'!F13*3.78)</f>
        <v xml:space="preserve"> </v>
      </c>
      <c r="G13" s="153" t="str">
        <f>IF(OR(' Inf Conc (COR)'!G13="",' Inf Conc (COR)'!G13=0)," ",' Inf Conc (COR)'!$C13*' Inf Conc (COR)'!G13*3.78)</f>
        <v xml:space="preserve"> </v>
      </c>
      <c r="H13" s="153" t="str">
        <f>IF(OR(' Inf Conc (COR)'!H13="",' Inf Conc (COR)'!H13=0)," ",' Inf Conc (COR)'!$C13*' Inf Conc (COR)'!H13*3.78)</f>
        <v xml:space="preserve"> </v>
      </c>
      <c r="I13" s="153" t="str">
        <f>IF(OR(' Inf Conc (COR)'!I13="",' Inf Conc (COR)'!I13=0)," ",' Inf Conc (COR)'!$C13*' Inf Conc (COR)'!I13*3.78)</f>
        <v xml:space="preserve"> </v>
      </c>
      <c r="J13" s="153" t="str">
        <f>IF(OR(' Inf Conc (COR)'!J13="",' Inf Conc (COR)'!J13=0)," ",' Inf Conc (COR)'!$C13*' Inf Conc (COR)'!J13*3.78)</f>
        <v xml:space="preserve"> </v>
      </c>
      <c r="K13" s="153" t="str">
        <f>IF(OR(' Inf Conc (COR)'!K13="",' Inf Conc (COR)'!K13=0)," ",' Inf Conc (COR)'!$D13*' Inf Conc (COR)'!K13*3.78)</f>
        <v xml:space="preserve"> </v>
      </c>
      <c r="L13" s="153" t="str">
        <f>IF(OR(' Inf Conc (COR)'!L13="",' Inf Conc (COR)'!L13=0)," ",' Inf Conc (COR)'!$C13*' Inf Conc (COR)'!L13*3.78)</f>
        <v xml:space="preserve"> </v>
      </c>
    </row>
    <row r="14" spans="1:13" x14ac:dyDescent="0.25">
      <c r="A14" s="127">
        <f>' Inf Conc (COR)'!A14</f>
        <v>0</v>
      </c>
      <c r="B14" s="27">
        <f>' Inf Conc (COR)'!B14</f>
        <v>0</v>
      </c>
      <c r="C14" s="127">
        <f>' Inf Conc (COR)'!C14</f>
        <v>0</v>
      </c>
      <c r="D14" s="127">
        <f>' Inf Conc (COR)'!D14</f>
        <v>0</v>
      </c>
      <c r="E14" s="153" t="str">
        <f>IF(OR(' Inf Conc (COR)'!E14="",' Inf Conc (COR)'!E14=0)," ",' Inf Conc (COR)'!$C14*' Inf Conc (COR)'!E14*3.78)</f>
        <v xml:space="preserve"> </v>
      </c>
      <c r="F14" s="153" t="str">
        <f>IF(OR(' Inf Conc (COR)'!F14="",' Inf Conc (COR)'!F14=0)," ",' Inf Conc (COR)'!$C14*' Inf Conc (COR)'!F14*3.78)</f>
        <v xml:space="preserve"> </v>
      </c>
      <c r="G14" s="153" t="str">
        <f>IF(OR(' Inf Conc (COR)'!G14="",' Inf Conc (COR)'!G14=0)," ",' Inf Conc (COR)'!$C14*' Inf Conc (COR)'!G14*3.78)</f>
        <v xml:space="preserve"> </v>
      </c>
      <c r="H14" s="153" t="str">
        <f>IF(OR(' Inf Conc (COR)'!H14="",' Inf Conc (COR)'!H14=0)," ",' Inf Conc (COR)'!$C14*' Inf Conc (COR)'!H14*3.78)</f>
        <v xml:space="preserve"> </v>
      </c>
      <c r="I14" s="153" t="str">
        <f>IF(OR(' Inf Conc (COR)'!I14="",' Inf Conc (COR)'!I14=0)," ",' Inf Conc (COR)'!$C14*' Inf Conc (COR)'!I14*3.78)</f>
        <v xml:space="preserve"> </v>
      </c>
      <c r="J14" s="153" t="str">
        <f>IF(OR(' Inf Conc (COR)'!J14="",' Inf Conc (COR)'!J14=0)," ",' Inf Conc (COR)'!$C14*' Inf Conc (COR)'!J14*3.78)</f>
        <v xml:space="preserve"> </v>
      </c>
      <c r="K14" s="153" t="str">
        <f>IF(OR(' Inf Conc (COR)'!K14="",' Inf Conc (COR)'!K14=0)," ",' Inf Conc (COR)'!$D14*' Inf Conc (COR)'!K14*3.78)</f>
        <v xml:space="preserve"> </v>
      </c>
      <c r="L14" s="153" t="str">
        <f>IF(OR(' Inf Conc (COR)'!L14="",' Inf Conc (COR)'!L14=0)," ",' Inf Conc (COR)'!$C14*' Inf Conc (COR)'!L14*3.78)</f>
        <v xml:space="preserve"> </v>
      </c>
    </row>
    <row r="15" spans="1:13" x14ac:dyDescent="0.25">
      <c r="A15" s="127">
        <f>' Inf Conc (COR)'!A15</f>
        <v>0</v>
      </c>
      <c r="B15" s="27">
        <f>' Inf Conc (COR)'!B15</f>
        <v>0</v>
      </c>
      <c r="C15" s="127">
        <f>' Inf Conc (COR)'!C15</f>
        <v>0</v>
      </c>
      <c r="D15" s="127">
        <f>' Inf Conc (COR)'!D15</f>
        <v>0</v>
      </c>
      <c r="E15" s="153" t="str">
        <f>IF(OR(' Inf Conc (COR)'!E15="",' Inf Conc (COR)'!E15=0)," ",' Inf Conc (COR)'!$C15*' Inf Conc (COR)'!E15*3.78)</f>
        <v xml:space="preserve"> </v>
      </c>
      <c r="F15" s="153" t="str">
        <f>IF(OR(' Inf Conc (COR)'!F15="",' Inf Conc (COR)'!F15=0)," ",' Inf Conc (COR)'!$C15*' Inf Conc (COR)'!F15*3.78)</f>
        <v xml:space="preserve"> </v>
      </c>
      <c r="G15" s="153" t="str">
        <f>IF(OR(' Inf Conc (COR)'!G15="",' Inf Conc (COR)'!G15=0)," ",' Inf Conc (COR)'!$C15*' Inf Conc (COR)'!G15*3.78)</f>
        <v xml:space="preserve"> </v>
      </c>
      <c r="H15" s="153" t="str">
        <f>IF(OR(' Inf Conc (COR)'!H15="",' Inf Conc (COR)'!H15=0)," ",' Inf Conc (COR)'!$C15*' Inf Conc (COR)'!H15*3.78)</f>
        <v xml:space="preserve"> </v>
      </c>
      <c r="I15" s="153" t="str">
        <f>IF(OR(' Inf Conc (COR)'!I15="",' Inf Conc (COR)'!I15=0)," ",' Inf Conc (COR)'!$C15*' Inf Conc (COR)'!I15*3.78)</f>
        <v xml:space="preserve"> </v>
      </c>
      <c r="J15" s="153" t="str">
        <f>IF(OR(' Inf Conc (COR)'!J15="",' Inf Conc (COR)'!J15=0)," ",' Inf Conc (COR)'!$C15*' Inf Conc (COR)'!J15*3.78)</f>
        <v xml:space="preserve"> </v>
      </c>
      <c r="K15" s="153" t="str">
        <f>IF(OR(' Inf Conc (COR)'!K15="",' Inf Conc (COR)'!K15=0)," ",' Inf Conc (COR)'!$D15*' Inf Conc (COR)'!K15*3.78)</f>
        <v xml:space="preserve"> </v>
      </c>
      <c r="L15" s="153" t="str">
        <f>IF(OR(' Inf Conc (COR)'!L15="",' Inf Conc (COR)'!L15=0)," ",' Inf Conc (COR)'!$C15*' Inf Conc (COR)'!L15*3.78)</f>
        <v xml:space="preserve"> </v>
      </c>
    </row>
    <row r="16" spans="1:13" x14ac:dyDescent="0.25">
      <c r="A16" s="127">
        <f>' Inf Conc (COR)'!A16</f>
        <v>0</v>
      </c>
      <c r="B16" s="27">
        <f>' Inf Conc (COR)'!B16</f>
        <v>0</v>
      </c>
      <c r="C16" s="127">
        <f>' Inf Conc (COR)'!C16</f>
        <v>0</v>
      </c>
      <c r="D16" s="127">
        <f>' Inf Conc (COR)'!D16</f>
        <v>0</v>
      </c>
      <c r="E16" s="153" t="str">
        <f>IF(OR(' Inf Conc (COR)'!E16="",' Inf Conc (COR)'!E16=0)," ",' Inf Conc (COR)'!$C16*' Inf Conc (COR)'!E16*3.78)</f>
        <v xml:space="preserve"> </v>
      </c>
      <c r="F16" s="153" t="str">
        <f>IF(OR(' Inf Conc (COR)'!F16="",' Inf Conc (COR)'!F16=0)," ",' Inf Conc (COR)'!$C16*' Inf Conc (COR)'!F16*3.78)</f>
        <v xml:space="preserve"> </v>
      </c>
      <c r="G16" s="153" t="str">
        <f>IF(OR(' Inf Conc (COR)'!G16="",' Inf Conc (COR)'!G16=0)," ",' Inf Conc (COR)'!$C16*' Inf Conc (COR)'!G16*3.78)</f>
        <v xml:space="preserve"> </v>
      </c>
      <c r="H16" s="153" t="str">
        <f>IF(OR(' Inf Conc (COR)'!H16="",' Inf Conc (COR)'!H16=0)," ",' Inf Conc (COR)'!$C16*' Inf Conc (COR)'!H16*3.78)</f>
        <v xml:space="preserve"> </v>
      </c>
      <c r="I16" s="153" t="str">
        <f>IF(OR(' Inf Conc (COR)'!I16="",' Inf Conc (COR)'!I16=0)," ",' Inf Conc (COR)'!$C16*' Inf Conc (COR)'!I16*3.78)</f>
        <v xml:space="preserve"> </v>
      </c>
      <c r="J16" s="153" t="str">
        <f>IF(OR(' Inf Conc (COR)'!J16="",' Inf Conc (COR)'!J16=0)," ",' Inf Conc (COR)'!$C16*' Inf Conc (COR)'!J16*3.78)</f>
        <v xml:space="preserve"> </v>
      </c>
      <c r="K16" s="153" t="str">
        <f>IF(OR(' Inf Conc (COR)'!K16="",' Inf Conc (COR)'!K16=0)," ",' Inf Conc (COR)'!$D16*' Inf Conc (COR)'!K16*3.78)</f>
        <v xml:space="preserve"> </v>
      </c>
      <c r="L16" s="153" t="str">
        <f>IF(OR(' Inf Conc (COR)'!L16="",' Inf Conc (COR)'!L16=0)," ",' Inf Conc (COR)'!$C16*' Inf Conc (COR)'!L16*3.78)</f>
        <v xml:space="preserve"> </v>
      </c>
    </row>
    <row r="17" spans="1:18" x14ac:dyDescent="0.25">
      <c r="A17" s="127">
        <f>' Inf Conc (COR)'!A17</f>
        <v>0</v>
      </c>
      <c r="B17" s="27">
        <f>' Inf Conc (COR)'!B17</f>
        <v>0</v>
      </c>
      <c r="C17" s="127">
        <f>' Inf Conc (COR)'!C17</f>
        <v>0</v>
      </c>
      <c r="D17" s="127">
        <f>' Inf Conc (COR)'!D17</f>
        <v>0</v>
      </c>
      <c r="E17" s="153" t="str">
        <f>IF(OR(' Inf Conc (COR)'!E17="",' Inf Conc (COR)'!E17=0)," ",' Inf Conc (COR)'!$C17*' Inf Conc (COR)'!E17*3.78)</f>
        <v xml:space="preserve"> </v>
      </c>
      <c r="F17" s="153" t="str">
        <f>IF(OR(' Inf Conc (COR)'!F17="",' Inf Conc (COR)'!F17=0)," ",' Inf Conc (COR)'!$C17*' Inf Conc (COR)'!F17*3.78)</f>
        <v xml:space="preserve"> </v>
      </c>
      <c r="G17" s="153" t="str">
        <f>IF(OR(' Inf Conc (COR)'!G17="",' Inf Conc (COR)'!G17=0)," ",' Inf Conc (COR)'!$C17*' Inf Conc (COR)'!G17*3.78)</f>
        <v xml:space="preserve"> </v>
      </c>
      <c r="H17" s="153" t="str">
        <f>IF(OR(' Inf Conc (COR)'!H17="",' Inf Conc (COR)'!H17=0)," ",' Inf Conc (COR)'!$C17*' Inf Conc (COR)'!H17*3.78)</f>
        <v xml:space="preserve"> </v>
      </c>
      <c r="I17" s="153" t="str">
        <f>IF(OR(' Inf Conc (COR)'!I17="",' Inf Conc (COR)'!I17=0)," ",' Inf Conc (COR)'!$C17*' Inf Conc (COR)'!I17*3.78)</f>
        <v xml:space="preserve"> </v>
      </c>
      <c r="J17" s="153" t="str">
        <f>IF(OR(' Inf Conc (COR)'!J17="",' Inf Conc (COR)'!J17=0)," ",' Inf Conc (COR)'!$C17*' Inf Conc (COR)'!J17*3.78)</f>
        <v xml:space="preserve"> </v>
      </c>
      <c r="K17" s="153" t="str">
        <f>IF(OR(' Inf Conc (COR)'!K17="",' Inf Conc (COR)'!K17=0)," ",' Inf Conc (COR)'!$D17*' Inf Conc (COR)'!K17*3.78)</f>
        <v xml:space="preserve"> </v>
      </c>
      <c r="L17" s="153" t="str">
        <f>IF(OR(' Inf Conc (COR)'!L17="",' Inf Conc (COR)'!L17=0)," ",' Inf Conc (COR)'!$C17*' Inf Conc (COR)'!L17*3.78)</f>
        <v xml:space="preserve"> </v>
      </c>
    </row>
    <row r="18" spans="1:18" x14ac:dyDescent="0.25">
      <c r="A18" s="127">
        <f>' Inf Conc (COR)'!A18</f>
        <v>0</v>
      </c>
      <c r="B18" s="27">
        <f>' Inf Conc (COR)'!B18</f>
        <v>0</v>
      </c>
      <c r="C18" s="127">
        <f>' Inf Conc (COR)'!C18</f>
        <v>0</v>
      </c>
      <c r="D18" s="127">
        <f>' Inf Conc (COR)'!D18</f>
        <v>0</v>
      </c>
      <c r="E18" s="153" t="str">
        <f>IF(OR(' Inf Conc (COR)'!E18="",' Inf Conc (COR)'!E18=0)," ",' Inf Conc (COR)'!$C18*' Inf Conc (COR)'!E18*3.78)</f>
        <v xml:space="preserve"> </v>
      </c>
      <c r="F18" s="153" t="str">
        <f>IF(OR(' Inf Conc (COR)'!F18="",' Inf Conc (COR)'!F18=0)," ",' Inf Conc (COR)'!$C18*' Inf Conc (COR)'!F18*3.78)</f>
        <v xml:space="preserve"> </v>
      </c>
      <c r="G18" s="153" t="str">
        <f>IF(OR(' Inf Conc (COR)'!G18="",' Inf Conc (COR)'!G18=0)," ",' Inf Conc (COR)'!$C18*' Inf Conc (COR)'!G18*3.78)</f>
        <v xml:space="preserve"> </v>
      </c>
      <c r="H18" s="153" t="str">
        <f>IF(OR(' Inf Conc (COR)'!H18="",' Inf Conc (COR)'!H18=0)," ",' Inf Conc (COR)'!$C18*' Inf Conc (COR)'!H18*3.78)</f>
        <v xml:space="preserve"> </v>
      </c>
      <c r="I18" s="153" t="str">
        <f>IF(OR(' Inf Conc (COR)'!I18="",' Inf Conc (COR)'!I18=0)," ",' Inf Conc (COR)'!$C18*' Inf Conc (COR)'!I18*3.78)</f>
        <v xml:space="preserve"> </v>
      </c>
      <c r="J18" s="153" t="str">
        <f>IF(OR(' Inf Conc (COR)'!J18="",' Inf Conc (COR)'!J18=0)," ",' Inf Conc (COR)'!$C18*' Inf Conc (COR)'!J18*3.78)</f>
        <v xml:space="preserve"> </v>
      </c>
      <c r="K18" s="153" t="str">
        <f>IF(OR(' Inf Conc (COR)'!K18="",' Inf Conc (COR)'!K18=0)," ",' Inf Conc (COR)'!$D18*' Inf Conc (COR)'!K18*3.78)</f>
        <v xml:space="preserve"> </v>
      </c>
      <c r="L18" s="153" t="str">
        <f>IF(OR(' Inf Conc (COR)'!L18="",' Inf Conc (COR)'!L18=0)," ",' Inf Conc (COR)'!$C18*' Inf Conc (COR)'!L18*3.78)</f>
        <v xml:space="preserve"> </v>
      </c>
    </row>
    <row r="19" spans="1:18" x14ac:dyDescent="0.25">
      <c r="A19" s="127">
        <f>' Inf Conc (COR)'!A19</f>
        <v>0</v>
      </c>
      <c r="B19" s="27">
        <f>' Inf Conc (COR)'!B19</f>
        <v>0</v>
      </c>
      <c r="C19" s="127">
        <f>' Inf Conc (COR)'!C19</f>
        <v>0</v>
      </c>
      <c r="D19" s="127">
        <f>' Inf Conc (COR)'!D19</f>
        <v>0</v>
      </c>
      <c r="E19" s="153" t="str">
        <f>IF(OR(' Inf Conc (COR)'!E19="",' Inf Conc (COR)'!E19=0)," ",' Inf Conc (COR)'!$C19*' Inf Conc (COR)'!E19*3.78)</f>
        <v xml:space="preserve"> </v>
      </c>
      <c r="F19" s="153" t="str">
        <f>IF(OR(' Inf Conc (COR)'!F19="",' Inf Conc (COR)'!F19=0)," ",' Inf Conc (COR)'!$C19*' Inf Conc (COR)'!F19*3.78)</f>
        <v xml:space="preserve"> </v>
      </c>
      <c r="G19" s="153" t="str">
        <f>IF(OR(' Inf Conc (COR)'!G19="",' Inf Conc (COR)'!G19=0)," ",' Inf Conc (COR)'!$C19*' Inf Conc (COR)'!G19*3.78)</f>
        <v xml:space="preserve"> </v>
      </c>
      <c r="H19" s="153" t="str">
        <f>IF(OR(' Inf Conc (COR)'!H19="",' Inf Conc (COR)'!H19=0)," ",' Inf Conc (COR)'!$C19*' Inf Conc (COR)'!H19*3.78)</f>
        <v xml:space="preserve"> </v>
      </c>
      <c r="I19" s="153" t="str">
        <f>IF(OR(' Inf Conc (COR)'!I19="",' Inf Conc (COR)'!I19=0)," ",' Inf Conc (COR)'!$C19*' Inf Conc (COR)'!I19*3.78)</f>
        <v xml:space="preserve"> </v>
      </c>
      <c r="J19" s="153" t="str">
        <f>IF(OR(' Inf Conc (COR)'!J19="",' Inf Conc (COR)'!J19=0)," ",' Inf Conc (COR)'!$C19*' Inf Conc (COR)'!J19*3.78)</f>
        <v xml:space="preserve"> </v>
      </c>
      <c r="K19" s="153" t="str">
        <f>IF(OR(' Inf Conc (COR)'!K19="",' Inf Conc (COR)'!K19=0)," ",' Inf Conc (COR)'!$D19*' Inf Conc (COR)'!K19*3.78)</f>
        <v xml:space="preserve"> </v>
      </c>
      <c r="L19" s="153" t="str">
        <f>IF(OR(' Inf Conc (COR)'!L19="",' Inf Conc (COR)'!L19=0)," ",' Inf Conc (COR)'!$C19*' Inf Conc (COR)'!L19*3.78)</f>
        <v xml:space="preserve"> </v>
      </c>
    </row>
    <row r="20" spans="1:18" x14ac:dyDescent="0.25">
      <c r="A20" s="127">
        <f>' Inf Conc (COR)'!A20</f>
        <v>0</v>
      </c>
      <c r="B20" s="27">
        <f>' Inf Conc (COR)'!B20</f>
        <v>0</v>
      </c>
      <c r="C20" s="127">
        <f>' Inf Conc (COR)'!C20</f>
        <v>0</v>
      </c>
      <c r="D20" s="127">
        <f>' Inf Conc (COR)'!D20</f>
        <v>0</v>
      </c>
      <c r="E20" s="153" t="str">
        <f>IF(OR(' Inf Conc (COR)'!E20="",' Inf Conc (COR)'!E20=0)," ",' Inf Conc (COR)'!$C20*' Inf Conc (COR)'!E20*3.78)</f>
        <v xml:space="preserve"> </v>
      </c>
      <c r="F20" s="153" t="str">
        <f>IF(OR(' Inf Conc (COR)'!F20="",' Inf Conc (COR)'!F20=0)," ",' Inf Conc (COR)'!$C20*' Inf Conc (COR)'!F20*3.78)</f>
        <v xml:space="preserve"> </v>
      </c>
      <c r="G20" s="153" t="str">
        <f>IF(OR(' Inf Conc (COR)'!G20="",' Inf Conc (COR)'!G20=0)," ",' Inf Conc (COR)'!$C20*' Inf Conc (COR)'!G20*3.78)</f>
        <v xml:space="preserve"> </v>
      </c>
      <c r="H20" s="153" t="str">
        <f>IF(OR(' Inf Conc (COR)'!H20="",' Inf Conc (COR)'!H20=0)," ",' Inf Conc (COR)'!$C20*' Inf Conc (COR)'!H20*3.78)</f>
        <v xml:space="preserve"> </v>
      </c>
      <c r="I20" s="153" t="str">
        <f>IF(OR(' Inf Conc (COR)'!I20="",' Inf Conc (COR)'!I20=0)," ",' Inf Conc (COR)'!$C20*' Inf Conc (COR)'!I20*3.78)</f>
        <v xml:space="preserve"> </v>
      </c>
      <c r="J20" s="153" t="str">
        <f>IF(OR(' Inf Conc (COR)'!J20="",' Inf Conc (COR)'!J20=0)," ",' Inf Conc (COR)'!$C20*' Inf Conc (COR)'!J20*3.78)</f>
        <v xml:space="preserve"> </v>
      </c>
      <c r="K20" s="153" t="str">
        <f>IF(OR(' Inf Conc (COR)'!K20="",' Inf Conc (COR)'!K20=0)," ",' Inf Conc (COR)'!$D20*' Inf Conc (COR)'!K20*3.78)</f>
        <v xml:space="preserve"> </v>
      </c>
      <c r="L20" s="153" t="str">
        <f>IF(OR(' Inf Conc (COR)'!L20="",' Inf Conc (COR)'!L20=0)," ",' Inf Conc (COR)'!$C20*' Inf Conc (COR)'!L20*3.78)</f>
        <v xml:space="preserve"> </v>
      </c>
    </row>
    <row r="21" spans="1:18" x14ac:dyDescent="0.25">
      <c r="A21" s="127">
        <f>' Inf Conc (COR)'!A21</f>
        <v>0</v>
      </c>
      <c r="B21" s="27">
        <f>' Inf Conc (COR)'!B21</f>
        <v>0</v>
      </c>
      <c r="C21" s="127">
        <f>' Inf Conc (COR)'!C21</f>
        <v>0</v>
      </c>
      <c r="D21" s="127">
        <f>' Inf Conc (COR)'!D21</f>
        <v>0</v>
      </c>
      <c r="E21" s="153" t="str">
        <f>IF(OR(' Inf Conc (COR)'!E21="",' Inf Conc (COR)'!E21=0)," ",' Inf Conc (COR)'!$C21*' Inf Conc (COR)'!E21*3.78)</f>
        <v xml:space="preserve"> </v>
      </c>
      <c r="F21" s="153" t="str">
        <f>IF(OR(' Inf Conc (COR)'!F21="",' Inf Conc (COR)'!F21=0)," ",' Inf Conc (COR)'!$C21*' Inf Conc (COR)'!F21*3.78)</f>
        <v xml:space="preserve"> </v>
      </c>
      <c r="G21" s="153" t="str">
        <f>IF(OR(' Inf Conc (COR)'!G21="",' Inf Conc (COR)'!G21=0)," ",' Inf Conc (COR)'!$C21*' Inf Conc (COR)'!G21*3.78)</f>
        <v xml:space="preserve"> </v>
      </c>
      <c r="H21" s="153" t="str">
        <f>IF(OR(' Inf Conc (COR)'!H21="",' Inf Conc (COR)'!H21=0)," ",' Inf Conc (COR)'!$C21*' Inf Conc (COR)'!H21*3.78)</f>
        <v xml:space="preserve"> </v>
      </c>
      <c r="I21" s="153" t="str">
        <f>IF(OR(' Inf Conc (COR)'!I21="",' Inf Conc (COR)'!I21=0)," ",' Inf Conc (COR)'!$C21*' Inf Conc (COR)'!I21*3.78)</f>
        <v xml:space="preserve"> </v>
      </c>
      <c r="J21" s="153" t="str">
        <f>IF(OR(' Inf Conc (COR)'!J21="",' Inf Conc (COR)'!J21=0)," ",' Inf Conc (COR)'!$C21*' Inf Conc (COR)'!J21*3.78)</f>
        <v xml:space="preserve"> </v>
      </c>
      <c r="K21" s="153" t="str">
        <f>IF(OR(' Inf Conc (COR)'!K21="",' Inf Conc (COR)'!K21=0)," ",' Inf Conc (COR)'!$D21*' Inf Conc (COR)'!K21*3.78)</f>
        <v xml:space="preserve"> </v>
      </c>
      <c r="L21" s="153" t="str">
        <f>IF(OR(' Inf Conc (COR)'!L21="",' Inf Conc (COR)'!L21=0)," ",' Inf Conc (COR)'!$C21*' Inf Conc (COR)'!L21*3.78)</f>
        <v xml:space="preserve"> </v>
      </c>
    </row>
    <row r="22" spans="1:18" x14ac:dyDescent="0.25">
      <c r="A22" s="127">
        <f>' Inf Conc (COR)'!A22</f>
        <v>0</v>
      </c>
      <c r="B22" s="27">
        <f>' Inf Conc (COR)'!B22</f>
        <v>0</v>
      </c>
      <c r="C22" s="127">
        <f>' Inf Conc (COR)'!C22</f>
        <v>0</v>
      </c>
      <c r="D22" s="127">
        <f>' Inf Conc (COR)'!D22</f>
        <v>0</v>
      </c>
      <c r="E22" s="153" t="str">
        <f>IF(OR(' Inf Conc (COR)'!E22="",' Inf Conc (COR)'!E22=0)," ",' Inf Conc (COR)'!$C22*' Inf Conc (COR)'!E22*3.78)</f>
        <v xml:space="preserve"> </v>
      </c>
      <c r="F22" s="153" t="str">
        <f>IF(OR(' Inf Conc (COR)'!F22="",' Inf Conc (COR)'!F22=0)," ",' Inf Conc (COR)'!$C22*' Inf Conc (COR)'!F22*3.78)</f>
        <v xml:space="preserve"> </v>
      </c>
      <c r="G22" s="153" t="str">
        <f>IF(OR(' Inf Conc (COR)'!G22="",' Inf Conc (COR)'!G22=0)," ",' Inf Conc (COR)'!$C22*' Inf Conc (COR)'!G22*3.78)</f>
        <v xml:space="preserve"> </v>
      </c>
      <c r="H22" s="153" t="str">
        <f>IF(OR(' Inf Conc (COR)'!H22="",' Inf Conc (COR)'!H22=0)," ",' Inf Conc (COR)'!$C22*' Inf Conc (COR)'!H22*3.78)</f>
        <v xml:space="preserve"> </v>
      </c>
      <c r="I22" s="153" t="str">
        <f>IF(OR(' Inf Conc (COR)'!I22="",' Inf Conc (COR)'!I22=0)," ",' Inf Conc (COR)'!$C22*' Inf Conc (COR)'!I22*3.78)</f>
        <v xml:space="preserve"> </v>
      </c>
      <c r="J22" s="153" t="str">
        <f>IF(OR(' Inf Conc (COR)'!J22="",' Inf Conc (COR)'!J22=0)," ",' Inf Conc (COR)'!$C22*' Inf Conc (COR)'!J22*3.78)</f>
        <v xml:space="preserve"> </v>
      </c>
      <c r="K22" s="153" t="str">
        <f>IF(OR(' Inf Conc (COR)'!K22="",' Inf Conc (COR)'!K22=0)," ",' Inf Conc (COR)'!$D22*' Inf Conc (COR)'!K22*3.78)</f>
        <v xml:space="preserve"> </v>
      </c>
      <c r="L22" s="153" t="str">
        <f>IF(OR(' Inf Conc (COR)'!L22="",' Inf Conc (COR)'!L22=0)," ",' Inf Conc (COR)'!$C22*' Inf Conc (COR)'!L22*3.78)</f>
        <v xml:space="preserve"> </v>
      </c>
    </row>
    <row r="23" spans="1:18" x14ac:dyDescent="0.25">
      <c r="A23" s="127">
        <f>' Inf Conc (COR)'!A23</f>
        <v>0</v>
      </c>
      <c r="B23" s="27">
        <f>' Inf Conc (COR)'!B23</f>
        <v>0</v>
      </c>
      <c r="C23" s="127">
        <f>' Inf Conc (COR)'!C23</f>
        <v>0</v>
      </c>
      <c r="D23" s="127">
        <f>' Inf Conc (COR)'!D23</f>
        <v>0</v>
      </c>
      <c r="E23" s="153" t="str">
        <f>IF(OR(' Inf Conc (COR)'!E23="",' Inf Conc (COR)'!E23=0)," ",' Inf Conc (COR)'!$C23*' Inf Conc (COR)'!E23*3.78)</f>
        <v xml:space="preserve"> </v>
      </c>
      <c r="F23" s="153" t="str">
        <f>IF(OR(' Inf Conc (COR)'!F23="",' Inf Conc (COR)'!F23=0)," ",' Inf Conc (COR)'!$C23*' Inf Conc (COR)'!F23*3.78)</f>
        <v xml:space="preserve"> </v>
      </c>
      <c r="G23" s="153" t="str">
        <f>IF(OR(' Inf Conc (COR)'!G23="",' Inf Conc (COR)'!G23=0)," ",' Inf Conc (COR)'!$C23*' Inf Conc (COR)'!G23*3.78)</f>
        <v xml:space="preserve"> </v>
      </c>
      <c r="H23" s="153" t="str">
        <f>IF(OR(' Inf Conc (COR)'!H23="",' Inf Conc (COR)'!H23=0)," ",' Inf Conc (COR)'!$C23*' Inf Conc (COR)'!H23*3.78)</f>
        <v xml:space="preserve"> </v>
      </c>
      <c r="I23" s="153" t="str">
        <f>IF(OR(' Inf Conc (COR)'!I23="",' Inf Conc (COR)'!I23=0)," ",' Inf Conc (COR)'!$C23*' Inf Conc (COR)'!I23*3.78)</f>
        <v xml:space="preserve"> </v>
      </c>
      <c r="J23" s="153" t="str">
        <f>IF(OR(' Inf Conc (COR)'!J23="",' Inf Conc (COR)'!J23=0)," ",' Inf Conc (COR)'!$C23*' Inf Conc (COR)'!J23*3.78)</f>
        <v xml:space="preserve"> </v>
      </c>
      <c r="K23" s="153" t="str">
        <f>IF(OR(' Inf Conc (COR)'!K23="",' Inf Conc (COR)'!K23=0)," ",' Inf Conc (COR)'!$D23*' Inf Conc (COR)'!K23*3.78)</f>
        <v xml:space="preserve"> </v>
      </c>
      <c r="L23" s="153" t="str">
        <f>IF(OR(' Inf Conc (COR)'!L23="",' Inf Conc (COR)'!L23=0)," ",' Inf Conc (COR)'!$C23*' Inf Conc (COR)'!L23*3.78)</f>
        <v xml:space="preserve"> </v>
      </c>
    </row>
    <row r="24" spans="1:18" x14ac:dyDescent="0.25">
      <c r="A24" s="127">
        <f>' Inf Conc (COR)'!A24</f>
        <v>0</v>
      </c>
      <c r="B24" s="27">
        <f>' Inf Conc (COR)'!B24</f>
        <v>0</v>
      </c>
      <c r="C24" s="127">
        <f>' Inf Conc (COR)'!C24</f>
        <v>0</v>
      </c>
      <c r="D24" s="127">
        <f>' Inf Conc (COR)'!D24</f>
        <v>0</v>
      </c>
      <c r="E24" s="153" t="str">
        <f>IF(OR(' Inf Conc (COR)'!E24="",' Inf Conc (COR)'!E24=0)," ",' Inf Conc (COR)'!$C24*' Inf Conc (COR)'!E24*3.78)</f>
        <v xml:space="preserve"> </v>
      </c>
      <c r="F24" s="153" t="str">
        <f>IF(OR(' Inf Conc (COR)'!F24="",' Inf Conc (COR)'!F24=0)," ",' Inf Conc (COR)'!$C24*' Inf Conc (COR)'!F24*3.78)</f>
        <v xml:space="preserve"> </v>
      </c>
      <c r="G24" s="153" t="str">
        <f>IF(OR(' Inf Conc (COR)'!G24="",' Inf Conc (COR)'!G24=0)," ",' Inf Conc (COR)'!$C24*' Inf Conc (COR)'!G24*3.78)</f>
        <v xml:space="preserve"> </v>
      </c>
      <c r="H24" s="153" t="str">
        <f>IF(OR(' Inf Conc (COR)'!H24="",' Inf Conc (COR)'!H24=0)," ",' Inf Conc (COR)'!$C24*' Inf Conc (COR)'!H24*3.78)</f>
        <v xml:space="preserve"> </v>
      </c>
      <c r="I24" s="153" t="str">
        <f>IF(OR(' Inf Conc (COR)'!I24="",' Inf Conc (COR)'!I24=0)," ",' Inf Conc (COR)'!$C24*' Inf Conc (COR)'!I24*3.78)</f>
        <v xml:space="preserve"> </v>
      </c>
      <c r="J24" s="153" t="str">
        <f>IF(OR(' Inf Conc (COR)'!J24="",' Inf Conc (COR)'!J24=0)," ",' Inf Conc (COR)'!$C24*' Inf Conc (COR)'!J24*3.78)</f>
        <v xml:space="preserve"> </v>
      </c>
      <c r="K24" s="153" t="str">
        <f>IF(OR(' Inf Conc (COR)'!K24="",' Inf Conc (COR)'!K24=0)," ",' Inf Conc (COR)'!$D24*' Inf Conc (COR)'!K24*3.78)</f>
        <v xml:space="preserve"> </v>
      </c>
      <c r="L24" s="153" t="str">
        <f>IF(OR(' Inf Conc (COR)'!L24="",' Inf Conc (COR)'!L24=0)," ",' Inf Conc (COR)'!$C24*' Inf Conc (COR)'!L24*3.78)</f>
        <v xml:space="preserve"> </v>
      </c>
    </row>
    <row r="25" spans="1:18" x14ac:dyDescent="0.25">
      <c r="A25" s="127">
        <f>' Inf Conc (COR)'!A25</f>
        <v>0</v>
      </c>
      <c r="B25" s="27">
        <f>' Inf Conc (COR)'!B25</f>
        <v>0</v>
      </c>
      <c r="C25" s="127">
        <f>' Inf Conc (COR)'!C25</f>
        <v>0</v>
      </c>
      <c r="D25" s="127">
        <f>' Inf Conc (COR)'!D25</f>
        <v>0</v>
      </c>
      <c r="E25" s="153" t="str">
        <f>IF(OR(' Inf Conc (COR)'!E25="",' Inf Conc (COR)'!E25=0)," ",' Inf Conc (COR)'!$C25*' Inf Conc (COR)'!E25*3.78)</f>
        <v xml:space="preserve"> </v>
      </c>
      <c r="F25" s="153" t="str">
        <f>IF(OR(' Inf Conc (COR)'!F25="",' Inf Conc (COR)'!F25=0)," ",' Inf Conc (COR)'!$C25*' Inf Conc (COR)'!F25*3.78)</f>
        <v xml:space="preserve"> </v>
      </c>
      <c r="G25" s="153" t="str">
        <f>IF(OR(' Inf Conc (COR)'!G25="",' Inf Conc (COR)'!G25=0)," ",' Inf Conc (COR)'!$C25*' Inf Conc (COR)'!G25*3.78)</f>
        <v xml:space="preserve"> </v>
      </c>
      <c r="H25" s="153" t="str">
        <f>IF(OR(' Inf Conc (COR)'!H25="",' Inf Conc (COR)'!H25=0)," ",' Inf Conc (COR)'!$C25*' Inf Conc (COR)'!H25*3.78)</f>
        <v xml:space="preserve"> </v>
      </c>
      <c r="I25" s="153" t="str">
        <f>IF(OR(' Inf Conc (COR)'!I25="",' Inf Conc (COR)'!I25=0)," ",' Inf Conc (COR)'!$C25*' Inf Conc (COR)'!I25*3.78)</f>
        <v xml:space="preserve"> </v>
      </c>
      <c r="J25" s="153" t="str">
        <f>IF(OR(' Inf Conc (COR)'!J25="",' Inf Conc (COR)'!J25=0)," ",' Inf Conc (COR)'!$C25*' Inf Conc (COR)'!J25*3.78)</f>
        <v xml:space="preserve"> </v>
      </c>
      <c r="K25" s="153" t="str">
        <f>IF(OR(' Inf Conc (COR)'!K25="",' Inf Conc (COR)'!K25=0)," ",' Inf Conc (COR)'!$D25*' Inf Conc (COR)'!K25*3.78)</f>
        <v xml:space="preserve"> </v>
      </c>
      <c r="L25" s="153" t="str">
        <f>IF(OR(' Inf Conc (COR)'!L25="",' Inf Conc (COR)'!L25=0)," ",' Inf Conc (COR)'!$C25*' Inf Conc (COR)'!L25*3.78)</f>
        <v xml:space="preserve"> </v>
      </c>
    </row>
    <row r="26" spans="1:18" x14ac:dyDescent="0.25">
      <c r="A26" s="127">
        <f>' Inf Conc (COR)'!A26</f>
        <v>0</v>
      </c>
      <c r="B26" s="27">
        <f>' Inf Conc (COR)'!B26</f>
        <v>0</v>
      </c>
      <c r="C26" s="127">
        <f>' Inf Conc (COR)'!C26</f>
        <v>0</v>
      </c>
      <c r="D26" s="127">
        <f>' Inf Conc (COR)'!D26</f>
        <v>0</v>
      </c>
      <c r="E26" s="153" t="str">
        <f>IF(OR(' Inf Conc (COR)'!E26="",' Inf Conc (COR)'!E26=0)," ",' Inf Conc (COR)'!$C26*' Inf Conc (COR)'!E26*3.78)</f>
        <v xml:space="preserve"> </v>
      </c>
      <c r="F26" s="153" t="str">
        <f>IF(OR(' Inf Conc (COR)'!F26="",' Inf Conc (COR)'!F26=0)," ",' Inf Conc (COR)'!$C26*' Inf Conc (COR)'!F26*3.78)</f>
        <v xml:space="preserve"> </v>
      </c>
      <c r="G26" s="153" t="str">
        <f>IF(OR(' Inf Conc (COR)'!G26="",' Inf Conc (COR)'!G26=0)," ",' Inf Conc (COR)'!$C26*' Inf Conc (COR)'!G26*3.78)</f>
        <v xml:space="preserve"> </v>
      </c>
      <c r="H26" s="153" t="str">
        <f>IF(OR(' Inf Conc (COR)'!H26="",' Inf Conc (COR)'!H26=0)," ",' Inf Conc (COR)'!$C26*' Inf Conc (COR)'!H26*3.78)</f>
        <v xml:space="preserve"> </v>
      </c>
      <c r="I26" s="153" t="str">
        <f>IF(OR(' Inf Conc (COR)'!I26="",' Inf Conc (COR)'!I26=0)," ",' Inf Conc (COR)'!$C26*' Inf Conc (COR)'!I26*3.78)</f>
        <v xml:space="preserve"> </v>
      </c>
      <c r="J26" s="153" t="str">
        <f>IF(OR(' Inf Conc (COR)'!J26="",' Inf Conc (COR)'!J26=0)," ",' Inf Conc (COR)'!$C26*' Inf Conc (COR)'!J26*3.78)</f>
        <v xml:space="preserve"> </v>
      </c>
      <c r="K26" s="153" t="str">
        <f>IF(OR(' Inf Conc (COR)'!K26="",' Inf Conc (COR)'!K26=0)," ",' Inf Conc (COR)'!$D26*' Inf Conc (COR)'!K26*3.78)</f>
        <v xml:space="preserve"> </v>
      </c>
      <c r="L26" s="153" t="str">
        <f>IF(OR(' Inf Conc (COR)'!L26="",' Inf Conc (COR)'!L26=0)," ",' Inf Conc (COR)'!$C26*' Inf Conc (COR)'!L26*3.78)</f>
        <v xml:space="preserve"> </v>
      </c>
    </row>
    <row r="27" spans="1:18" ht="14.25" customHeight="1" thickBot="1" x14ac:dyDescent="0.3"/>
    <row r="28" spans="1:18" ht="15.75" x14ac:dyDescent="0.25">
      <c r="A28" s="273" t="s">
        <v>159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1" t="s">
        <v>132</v>
      </c>
      <c r="B29" s="259"/>
      <c r="C29" s="259"/>
      <c r="D29" s="259"/>
      <c r="E29" s="259"/>
      <c r="F29" s="259"/>
      <c r="G29" s="259"/>
      <c r="H29" s="259"/>
      <c r="I29" s="259"/>
      <c r="J29" s="259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1" t="s">
        <v>109</v>
      </c>
      <c r="B30" s="259"/>
      <c r="C30" s="259"/>
      <c r="D30" s="259"/>
      <c r="E30" s="259"/>
      <c r="F30" s="259"/>
      <c r="G30" s="259"/>
      <c r="H30" s="259"/>
      <c r="I30" s="259"/>
      <c r="J30" s="259"/>
      <c r="K30" s="45"/>
      <c r="L30" s="45"/>
      <c r="M30" s="45"/>
      <c r="N30" s="45"/>
      <c r="O30" s="45"/>
      <c r="P30" s="45"/>
      <c r="Q30" s="45"/>
      <c r="R30" s="64"/>
    </row>
    <row r="31" spans="1:18" s="123" customFormat="1" x14ac:dyDescent="0.25">
      <c r="A31" s="271"/>
      <c r="B31" s="259"/>
      <c r="C31" s="259"/>
      <c r="D31" s="259"/>
      <c r="E31" s="259"/>
      <c r="F31" s="259"/>
      <c r="G31" s="259"/>
      <c r="H31" s="259"/>
      <c r="I31" s="259"/>
      <c r="J31" s="259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2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9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9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9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2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9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70" t="s">
        <v>172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45"/>
      <c r="P39" s="45"/>
      <c r="Q39" s="45"/>
      <c r="R39" s="64"/>
    </row>
    <row r="40" spans="1:18" ht="15.75" thickBot="1" x14ac:dyDescent="0.3">
      <c r="A40" s="74" t="s">
        <v>171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067" priority="2">
      <formula>LEN(TRIM(A7))=0</formula>
    </cfRule>
  </conditionalFormatting>
  <conditionalFormatting sqref="E7:L26">
    <cfRule type="cellIs" dxfId="1066" priority="1" operator="equal">
      <formula>0</formula>
    </cfRule>
    <cfRule type="containsErrors" dxfId="1065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pageSetUpPr fitToPage="1"/>
  </sheetPr>
  <dimension ref="A1:O61"/>
  <sheetViews>
    <sheetView zoomScaleNormal="100" workbookViewId="0">
      <selection activeCell="A11" sqref="A11"/>
    </sheetView>
  </sheetViews>
  <sheetFormatPr defaultRowHeight="15" x14ac:dyDescent="0.25"/>
  <cols>
    <col min="1" max="1" width="11.28515625" style="84" bestFit="1" customWidth="1"/>
    <col min="2" max="2" width="16.5703125" style="111" bestFit="1" customWidth="1"/>
    <col min="3" max="3" width="6.85546875" style="111" customWidth="1"/>
    <col min="4" max="4" width="7.140625" style="111" customWidth="1"/>
    <col min="5" max="12" width="6.7109375" style="111" customWidth="1"/>
    <col min="13" max="16384" width="9.140625" style="111"/>
  </cols>
  <sheetData>
    <row r="1" spans="1:12" ht="24" thickBot="1" x14ac:dyDescent="0.4">
      <c r="A1" s="87" t="s">
        <v>111</v>
      </c>
      <c r="B1" s="87"/>
      <c r="C1" s="87"/>
      <c r="D1" s="87"/>
      <c r="E1" s="87"/>
      <c r="F1" s="87"/>
      <c r="G1" s="87"/>
      <c r="H1" s="87"/>
      <c r="I1" s="113"/>
      <c r="K1" s="87"/>
      <c r="L1" s="113"/>
    </row>
    <row r="2" spans="1:12" s="123" customFormat="1" ht="18.75" x14ac:dyDescent="0.3">
      <c r="A2" s="155" t="s">
        <v>200</v>
      </c>
      <c r="B2" s="156"/>
      <c r="C2" s="156"/>
      <c r="D2" s="156"/>
      <c r="E2" s="156"/>
      <c r="F2" s="156"/>
      <c r="G2" s="156"/>
      <c r="H2" s="156"/>
      <c r="I2" s="156"/>
      <c r="J2" s="61"/>
      <c r="K2" s="156"/>
      <c r="L2" s="157"/>
    </row>
    <row r="3" spans="1:12" s="123" customFormat="1" ht="17.25" customHeight="1" thickBot="1" x14ac:dyDescent="0.35">
      <c r="A3" s="158" t="s">
        <v>201</v>
      </c>
      <c r="B3" s="159"/>
      <c r="C3" s="159"/>
      <c r="D3" s="159"/>
      <c r="E3" s="159"/>
      <c r="F3" s="159"/>
      <c r="G3" s="159"/>
      <c r="H3" s="159"/>
      <c r="I3" s="159"/>
      <c r="J3" s="66"/>
      <c r="K3" s="159"/>
      <c r="L3" s="160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7" t="s">
        <v>34</v>
      </c>
      <c r="B5" s="3" t="s">
        <v>0</v>
      </c>
      <c r="C5" s="402" t="s">
        <v>13</v>
      </c>
      <c r="D5" s="403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2" t="s">
        <v>56</v>
      </c>
    </row>
    <row r="6" spans="1:12" ht="29.25" thickBot="1" x14ac:dyDescent="0.3">
      <c r="A6" s="218"/>
      <c r="B6" s="8" t="s">
        <v>33</v>
      </c>
      <c r="C6" s="51" t="s">
        <v>14</v>
      </c>
      <c r="D6" s="52" t="s">
        <v>10</v>
      </c>
      <c r="E6" s="300" t="s">
        <v>37</v>
      </c>
      <c r="F6" s="303"/>
      <c r="G6" s="303"/>
      <c r="H6" s="303"/>
      <c r="I6" s="303"/>
      <c r="J6" s="303"/>
      <c r="K6" s="302" t="s">
        <v>92</v>
      </c>
      <c r="L6" s="96"/>
    </row>
    <row r="7" spans="1:12" ht="16.5" customHeight="1" x14ac:dyDescent="0.25">
      <c r="A7" s="127" t="s">
        <v>212</v>
      </c>
      <c r="B7" s="324" t="s">
        <v>218</v>
      </c>
      <c r="C7" s="236">
        <v>6.82</v>
      </c>
      <c r="D7" s="236">
        <v>14.9</v>
      </c>
      <c r="E7" s="146">
        <f t="shared" ref="E7:E26" si="0">SUM(F7,G7,H7)</f>
        <v>58.96</v>
      </c>
      <c r="F7" s="236">
        <v>58.9</v>
      </c>
      <c r="G7" s="237">
        <v>0.06</v>
      </c>
      <c r="H7" s="236"/>
      <c r="I7" s="237">
        <v>41.7</v>
      </c>
      <c r="J7" s="236">
        <v>6.6</v>
      </c>
      <c r="K7" s="237">
        <v>5.0999999999999996</v>
      </c>
      <c r="L7" s="236">
        <v>494</v>
      </c>
    </row>
    <row r="8" spans="1:12" ht="16.5" customHeight="1" x14ac:dyDescent="0.25">
      <c r="A8" s="127" t="s">
        <v>217</v>
      </c>
      <c r="B8" s="27">
        <v>41319</v>
      </c>
      <c r="C8" s="236">
        <v>6.64</v>
      </c>
      <c r="D8" s="236">
        <v>12.5</v>
      </c>
      <c r="E8" s="146">
        <f t="shared" si="0"/>
        <v>42.5</v>
      </c>
      <c r="F8" s="236">
        <v>42.4</v>
      </c>
      <c r="G8" s="237">
        <v>0.02</v>
      </c>
      <c r="H8" s="236">
        <v>0.08</v>
      </c>
      <c r="I8" s="237">
        <v>30</v>
      </c>
      <c r="J8" s="236">
        <v>5.7</v>
      </c>
      <c r="K8" s="237">
        <v>4.0999999999999996</v>
      </c>
      <c r="L8" s="236">
        <v>435</v>
      </c>
    </row>
    <row r="9" spans="1:12" s="123" customFormat="1" ht="16.5" customHeight="1" x14ac:dyDescent="0.25">
      <c r="A9" s="127"/>
      <c r="B9" s="27"/>
      <c r="C9" s="236"/>
      <c r="D9" s="236"/>
      <c r="E9" s="146">
        <f t="shared" si="0"/>
        <v>0</v>
      </c>
      <c r="F9" s="236"/>
      <c r="G9" s="237"/>
      <c r="H9" s="236"/>
      <c r="I9" s="237"/>
      <c r="J9" s="236"/>
      <c r="K9" s="237"/>
      <c r="L9" s="236"/>
    </row>
    <row r="10" spans="1:12" s="123" customFormat="1" ht="16.5" customHeight="1" x14ac:dyDescent="0.25">
      <c r="A10" s="127"/>
      <c r="B10" s="27"/>
      <c r="C10" s="236"/>
      <c r="D10" s="236"/>
      <c r="E10" s="146">
        <f t="shared" si="0"/>
        <v>0</v>
      </c>
      <c r="F10" s="236"/>
      <c r="G10" s="237"/>
      <c r="H10" s="236"/>
      <c r="I10" s="237"/>
      <c r="J10" s="236"/>
      <c r="K10" s="237"/>
      <c r="L10" s="236"/>
    </row>
    <row r="11" spans="1:12" s="123" customFormat="1" ht="16.5" customHeight="1" x14ac:dyDescent="0.25">
      <c r="A11" s="127"/>
      <c r="B11" s="27"/>
      <c r="C11" s="236"/>
      <c r="D11" s="236"/>
      <c r="E11" s="146">
        <f t="shared" si="0"/>
        <v>0</v>
      </c>
      <c r="F11" s="236"/>
      <c r="G11" s="237"/>
      <c r="H11" s="236"/>
      <c r="I11" s="237"/>
      <c r="J11" s="236"/>
      <c r="K11" s="237"/>
      <c r="L11" s="236"/>
    </row>
    <row r="12" spans="1:12" s="123" customFormat="1" ht="16.5" customHeight="1" x14ac:dyDescent="0.25">
      <c r="A12" s="127"/>
      <c r="B12" s="27"/>
      <c r="C12" s="236"/>
      <c r="D12" s="236"/>
      <c r="E12" s="146">
        <f t="shared" si="0"/>
        <v>0</v>
      </c>
      <c r="F12" s="236"/>
      <c r="G12" s="237"/>
      <c r="H12" s="236"/>
      <c r="I12" s="237"/>
      <c r="J12" s="236"/>
      <c r="K12" s="237"/>
      <c r="L12" s="236"/>
    </row>
    <row r="13" spans="1:12" s="123" customFormat="1" ht="16.5" customHeight="1" x14ac:dyDescent="0.25">
      <c r="A13" s="127"/>
      <c r="B13" s="27"/>
      <c r="C13" s="236"/>
      <c r="D13" s="236"/>
      <c r="E13" s="146">
        <f t="shared" si="0"/>
        <v>0</v>
      </c>
      <c r="F13" s="236"/>
      <c r="G13" s="237"/>
      <c r="H13" s="236"/>
      <c r="I13" s="237"/>
      <c r="J13" s="236"/>
      <c r="K13" s="237"/>
      <c r="L13" s="236"/>
    </row>
    <row r="14" spans="1:12" s="123" customFormat="1" ht="16.5" customHeight="1" x14ac:dyDescent="0.25">
      <c r="A14" s="127"/>
      <c r="B14" s="27"/>
      <c r="C14" s="236"/>
      <c r="D14" s="236"/>
      <c r="E14" s="146">
        <f t="shared" si="0"/>
        <v>0</v>
      </c>
      <c r="F14" s="236"/>
      <c r="G14" s="237"/>
      <c r="H14" s="236"/>
      <c r="I14" s="237"/>
      <c r="J14" s="236"/>
      <c r="K14" s="237"/>
      <c r="L14" s="236"/>
    </row>
    <row r="15" spans="1:12" s="123" customFormat="1" ht="16.5" customHeight="1" x14ac:dyDescent="0.25">
      <c r="A15" s="127"/>
      <c r="B15" s="27"/>
      <c r="C15" s="236"/>
      <c r="D15" s="236"/>
      <c r="E15" s="146">
        <f t="shared" si="0"/>
        <v>0</v>
      </c>
      <c r="F15" s="236"/>
      <c r="G15" s="237"/>
      <c r="H15" s="236"/>
      <c r="I15" s="237"/>
      <c r="J15" s="236"/>
      <c r="K15" s="237"/>
      <c r="L15" s="236"/>
    </row>
    <row r="16" spans="1:12" s="123" customFormat="1" ht="16.5" customHeight="1" x14ac:dyDescent="0.25">
      <c r="A16" s="127"/>
      <c r="B16" s="27"/>
      <c r="C16" s="236"/>
      <c r="D16" s="236"/>
      <c r="E16" s="146">
        <f t="shared" si="0"/>
        <v>0</v>
      </c>
      <c r="F16" s="236"/>
      <c r="G16" s="237"/>
      <c r="H16" s="236"/>
      <c r="I16" s="237"/>
      <c r="J16" s="236"/>
      <c r="K16" s="237"/>
      <c r="L16" s="236"/>
    </row>
    <row r="17" spans="1:15" s="123" customFormat="1" ht="16.5" customHeight="1" x14ac:dyDescent="0.25">
      <c r="A17" s="127"/>
      <c r="B17" s="27"/>
      <c r="C17" s="236"/>
      <c r="D17" s="236"/>
      <c r="E17" s="146">
        <f t="shared" si="0"/>
        <v>0</v>
      </c>
      <c r="F17" s="236"/>
      <c r="G17" s="237"/>
      <c r="H17" s="236"/>
      <c r="I17" s="237"/>
      <c r="J17" s="236"/>
      <c r="K17" s="237"/>
      <c r="L17" s="236"/>
    </row>
    <row r="18" spans="1:15" s="123" customFormat="1" ht="16.5" customHeight="1" x14ac:dyDescent="0.25">
      <c r="A18" s="127"/>
      <c r="B18" s="27"/>
      <c r="C18" s="236"/>
      <c r="D18" s="236"/>
      <c r="E18" s="146">
        <f t="shared" si="0"/>
        <v>0</v>
      </c>
      <c r="F18" s="236"/>
      <c r="G18" s="237"/>
      <c r="H18" s="236"/>
      <c r="I18" s="237"/>
      <c r="J18" s="236"/>
      <c r="K18" s="237"/>
      <c r="L18" s="236"/>
    </row>
    <row r="19" spans="1:15" s="123" customFormat="1" ht="16.5" customHeight="1" x14ac:dyDescent="0.25">
      <c r="A19" s="127"/>
      <c r="B19" s="27"/>
      <c r="C19" s="236"/>
      <c r="D19" s="236"/>
      <c r="E19" s="146">
        <f t="shared" si="0"/>
        <v>0</v>
      </c>
      <c r="F19" s="236"/>
      <c r="G19" s="237"/>
      <c r="H19" s="236"/>
      <c r="I19" s="237"/>
      <c r="J19" s="236"/>
      <c r="K19" s="237"/>
      <c r="L19" s="236"/>
    </row>
    <row r="20" spans="1:15" s="123" customFormat="1" ht="16.5" customHeight="1" x14ac:dyDescent="0.25">
      <c r="A20" s="127"/>
      <c r="B20" s="27"/>
      <c r="C20" s="236"/>
      <c r="D20" s="236"/>
      <c r="E20" s="146">
        <f t="shared" si="0"/>
        <v>0</v>
      </c>
      <c r="F20" s="236"/>
      <c r="G20" s="237"/>
      <c r="H20" s="236"/>
      <c r="I20" s="237"/>
      <c r="J20" s="236"/>
      <c r="K20" s="237"/>
      <c r="L20" s="236"/>
    </row>
    <row r="21" spans="1:15" s="123" customFormat="1" ht="16.5" customHeight="1" x14ac:dyDescent="0.25">
      <c r="A21" s="127"/>
      <c r="B21" s="27"/>
      <c r="C21" s="236"/>
      <c r="D21" s="236"/>
      <c r="E21" s="146">
        <f t="shared" si="0"/>
        <v>0</v>
      </c>
      <c r="F21" s="236"/>
      <c r="G21" s="237"/>
      <c r="H21" s="236"/>
      <c r="I21" s="237"/>
      <c r="J21" s="236"/>
      <c r="K21" s="237"/>
      <c r="L21" s="236"/>
    </row>
    <row r="22" spans="1:15" s="123" customFormat="1" ht="16.5" customHeight="1" x14ac:dyDescent="0.25">
      <c r="A22" s="127"/>
      <c r="B22" s="27"/>
      <c r="C22" s="236"/>
      <c r="D22" s="236"/>
      <c r="E22" s="146">
        <f t="shared" si="0"/>
        <v>0</v>
      </c>
      <c r="F22" s="236"/>
      <c r="G22" s="237"/>
      <c r="H22" s="236"/>
      <c r="I22" s="237"/>
      <c r="J22" s="236"/>
      <c r="K22" s="237"/>
      <c r="L22" s="236"/>
    </row>
    <row r="23" spans="1:15" s="123" customFormat="1" ht="16.5" customHeight="1" x14ac:dyDescent="0.25">
      <c r="A23" s="127"/>
      <c r="B23" s="27"/>
      <c r="C23" s="236"/>
      <c r="D23" s="236"/>
      <c r="E23" s="146">
        <f t="shared" si="0"/>
        <v>0</v>
      </c>
      <c r="F23" s="236"/>
      <c r="G23" s="237"/>
      <c r="H23" s="236"/>
      <c r="I23" s="237"/>
      <c r="J23" s="236"/>
      <c r="K23" s="237"/>
      <c r="L23" s="236"/>
    </row>
    <row r="24" spans="1:15" s="123" customFormat="1" ht="16.5" customHeight="1" x14ac:dyDescent="0.25">
      <c r="A24" s="127"/>
      <c r="B24" s="27"/>
      <c r="C24" s="236"/>
      <c r="D24" s="236"/>
      <c r="E24" s="262">
        <f t="shared" si="0"/>
        <v>0</v>
      </c>
      <c r="F24" s="236"/>
      <c r="G24" s="237"/>
      <c r="H24" s="236"/>
      <c r="I24" s="237"/>
      <c r="J24" s="236"/>
      <c r="K24" s="237"/>
      <c r="L24" s="236"/>
    </row>
    <row r="25" spans="1:15" s="123" customFormat="1" ht="16.5" customHeight="1" x14ac:dyDescent="0.25">
      <c r="A25" s="127"/>
      <c r="B25" s="27"/>
      <c r="C25" s="236"/>
      <c r="D25" s="261"/>
      <c r="E25" s="146">
        <f t="shared" si="0"/>
        <v>0</v>
      </c>
      <c r="F25" s="311"/>
      <c r="G25" s="237"/>
      <c r="H25" s="236"/>
      <c r="I25" s="237"/>
      <c r="J25" s="236"/>
      <c r="K25" s="237"/>
      <c r="L25" s="236"/>
    </row>
    <row r="26" spans="1:15" s="123" customFormat="1" ht="16.5" customHeight="1" x14ac:dyDescent="0.25">
      <c r="A26" s="127"/>
      <c r="B26" s="27"/>
      <c r="C26" s="236"/>
      <c r="D26" s="236"/>
      <c r="E26" s="263">
        <f t="shared" si="0"/>
        <v>0</v>
      </c>
      <c r="F26" s="236"/>
      <c r="G26" s="237"/>
      <c r="H26" s="236"/>
      <c r="I26" s="237"/>
      <c r="J26" s="236"/>
      <c r="K26" s="237"/>
      <c r="L26" s="236"/>
    </row>
    <row r="27" spans="1:15" s="123" customFormat="1" ht="15.75" customHeight="1" thickBot="1" x14ac:dyDescent="0.3">
      <c r="A27" s="219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3" customFormat="1" ht="15.75" customHeight="1" x14ac:dyDescent="0.25">
      <c r="A28" s="269" t="s">
        <v>159</v>
      </c>
      <c r="B28" s="252"/>
      <c r="C28" s="253"/>
      <c r="D28" s="253"/>
      <c r="E28" s="254"/>
      <c r="F28" s="253"/>
      <c r="G28" s="253"/>
      <c r="H28" s="253"/>
      <c r="I28" s="253"/>
      <c r="J28" s="107"/>
      <c r="K28" s="107"/>
      <c r="L28" s="107"/>
      <c r="M28" s="61"/>
      <c r="N28" s="61"/>
      <c r="O28" s="62"/>
    </row>
    <row r="29" spans="1:15" s="123" customFormat="1" ht="15.75" customHeight="1" x14ac:dyDescent="0.25">
      <c r="A29" s="264" t="s">
        <v>110</v>
      </c>
      <c r="B29" s="255"/>
      <c r="C29" s="256"/>
      <c r="D29" s="256"/>
      <c r="E29" s="257"/>
      <c r="F29" s="256"/>
      <c r="G29" s="256"/>
      <c r="H29" s="256"/>
      <c r="I29" s="256"/>
      <c r="J29" s="109"/>
      <c r="K29" s="109"/>
      <c r="L29" s="109"/>
      <c r="M29" s="45"/>
      <c r="N29" s="45"/>
      <c r="O29" s="64"/>
    </row>
    <row r="30" spans="1:15" s="123" customFormat="1" ht="15.75" customHeight="1" x14ac:dyDescent="0.25">
      <c r="A30" s="264" t="s">
        <v>120</v>
      </c>
      <c r="B30" s="255"/>
      <c r="C30" s="256"/>
      <c r="D30" s="256"/>
      <c r="E30" s="257"/>
      <c r="F30" s="256"/>
      <c r="G30" s="256"/>
      <c r="H30" s="256"/>
      <c r="I30" s="256"/>
      <c r="J30" s="109"/>
      <c r="K30" s="109"/>
      <c r="L30" s="109"/>
      <c r="M30" s="45"/>
      <c r="N30" s="45"/>
      <c r="O30" s="64"/>
    </row>
    <row r="31" spans="1:15" s="123" customFormat="1" ht="15.75" customHeight="1" x14ac:dyDescent="0.25">
      <c r="A31" s="264" t="s">
        <v>107</v>
      </c>
      <c r="B31" s="255"/>
      <c r="C31" s="256"/>
      <c r="D31" s="256"/>
      <c r="E31" s="257"/>
      <c r="F31" s="256"/>
      <c r="G31" s="256"/>
      <c r="H31" s="256"/>
      <c r="I31" s="256"/>
      <c r="J31" s="109"/>
      <c r="K31" s="109"/>
      <c r="L31" s="109"/>
      <c r="M31" s="45"/>
      <c r="N31" s="45"/>
      <c r="O31" s="64"/>
    </row>
    <row r="32" spans="1:15" s="123" customFormat="1" ht="15.75" customHeight="1" x14ac:dyDescent="0.25">
      <c r="A32" s="264"/>
      <c r="B32" s="255"/>
      <c r="C32" s="256"/>
      <c r="D32" s="256"/>
      <c r="E32" s="257"/>
      <c r="F32" s="256"/>
      <c r="G32" s="256"/>
      <c r="H32" s="256"/>
      <c r="I32" s="256"/>
      <c r="J32" s="109"/>
      <c r="K32" s="109"/>
      <c r="L32" s="109"/>
      <c r="M32" s="45"/>
      <c r="N32" s="45"/>
      <c r="O32" s="64"/>
    </row>
    <row r="33" spans="1:15" s="123" customFormat="1" ht="15.75" customHeight="1" x14ac:dyDescent="0.25">
      <c r="A33" s="268" t="s">
        <v>160</v>
      </c>
      <c r="B33" s="180"/>
      <c r="C33" s="181"/>
      <c r="D33" s="181"/>
      <c r="E33" s="171"/>
      <c r="F33" s="181"/>
      <c r="G33" s="181"/>
      <c r="H33" s="256"/>
      <c r="I33" s="256"/>
      <c r="J33" s="109"/>
      <c r="K33" s="109"/>
      <c r="L33" s="109"/>
      <c r="M33" s="45"/>
      <c r="N33" s="45"/>
      <c r="O33" s="64"/>
    </row>
    <row r="34" spans="1:15" s="123" customFormat="1" ht="15.75" customHeight="1" x14ac:dyDescent="0.25">
      <c r="A34" s="220" t="s">
        <v>105</v>
      </c>
      <c r="B34" s="180"/>
      <c r="C34" s="181"/>
      <c r="D34" s="181"/>
      <c r="E34" s="171"/>
      <c r="F34" s="181"/>
      <c r="G34" s="181"/>
      <c r="H34" s="256"/>
      <c r="I34" s="256"/>
      <c r="J34" s="109"/>
      <c r="K34" s="109"/>
      <c r="L34" s="109"/>
      <c r="M34" s="45"/>
      <c r="N34" s="45"/>
      <c r="O34" s="64"/>
    </row>
    <row r="35" spans="1:15" s="123" customFormat="1" ht="15.75" customHeight="1" x14ac:dyDescent="0.25">
      <c r="A35" s="220" t="s">
        <v>106</v>
      </c>
      <c r="B35" s="180"/>
      <c r="C35" s="181"/>
      <c r="D35" s="181"/>
      <c r="E35" s="171"/>
      <c r="F35" s="181"/>
      <c r="G35" s="181"/>
      <c r="H35" s="256"/>
      <c r="I35" s="256"/>
      <c r="J35" s="109"/>
      <c r="K35" s="109"/>
      <c r="L35" s="109"/>
      <c r="M35" s="45"/>
      <c r="N35" s="45"/>
      <c r="O35" s="64"/>
    </row>
    <row r="36" spans="1:15" s="123" customFormat="1" ht="15.75" customHeight="1" x14ac:dyDescent="0.25">
      <c r="A36" s="243" t="s">
        <v>161</v>
      </c>
      <c r="B36" s="183"/>
      <c r="C36" s="183"/>
      <c r="D36" s="183"/>
      <c r="E36" s="183"/>
      <c r="F36" s="183"/>
      <c r="G36" s="181"/>
      <c r="H36" s="256"/>
      <c r="I36" s="256"/>
      <c r="J36" s="109"/>
      <c r="K36" s="109"/>
      <c r="L36" s="109"/>
      <c r="M36" s="45"/>
      <c r="N36" s="45"/>
      <c r="O36" s="64"/>
    </row>
    <row r="37" spans="1:15" s="123" customFormat="1" ht="15.75" customHeight="1" x14ac:dyDescent="0.25">
      <c r="A37" s="243"/>
      <c r="B37" s="183"/>
      <c r="C37" s="183"/>
      <c r="D37" s="183"/>
      <c r="E37" s="183"/>
      <c r="F37" s="183"/>
      <c r="G37" s="181"/>
      <c r="H37" s="256"/>
      <c r="I37" s="256"/>
      <c r="J37" s="109"/>
      <c r="K37" s="109"/>
      <c r="L37" s="109"/>
      <c r="M37" s="45"/>
      <c r="N37" s="45"/>
      <c r="O37" s="64"/>
    </row>
    <row r="38" spans="1:15" s="123" customFormat="1" x14ac:dyDescent="0.25">
      <c r="A38" s="276" t="s">
        <v>183</v>
      </c>
      <c r="B38" s="259"/>
      <c r="C38" s="259"/>
      <c r="D38" s="259"/>
      <c r="E38" s="259"/>
      <c r="F38" s="259"/>
      <c r="G38" s="259"/>
      <c r="H38" s="259"/>
      <c r="I38" s="259"/>
      <c r="J38" s="259"/>
      <c r="K38" s="45"/>
      <c r="L38" s="45"/>
      <c r="M38" s="45"/>
      <c r="N38" s="45"/>
      <c r="O38" s="64"/>
    </row>
    <row r="39" spans="1:15" s="123" customFormat="1" x14ac:dyDescent="0.25">
      <c r="A39" s="271" t="s">
        <v>181</v>
      </c>
      <c r="B39" s="259"/>
      <c r="C39" s="259"/>
      <c r="D39" s="259"/>
      <c r="E39" s="259"/>
      <c r="F39" s="259"/>
      <c r="G39" s="259"/>
      <c r="H39" s="259"/>
      <c r="I39" s="259"/>
      <c r="J39" s="259"/>
      <c r="K39" s="45"/>
      <c r="L39" s="45"/>
      <c r="M39" s="45"/>
      <c r="N39" s="45"/>
      <c r="O39" s="64"/>
    </row>
    <row r="40" spans="1:15" s="123" customFormat="1" x14ac:dyDescent="0.25">
      <c r="A40" s="271" t="s">
        <v>198</v>
      </c>
      <c r="B40" s="259"/>
      <c r="C40" s="259"/>
      <c r="D40" s="259"/>
      <c r="E40" s="259"/>
      <c r="F40" s="259"/>
      <c r="G40" s="259"/>
      <c r="H40" s="259"/>
      <c r="I40" s="259"/>
      <c r="J40" s="259"/>
      <c r="K40" s="45"/>
      <c r="L40" s="45"/>
      <c r="M40" s="45"/>
      <c r="N40" s="45"/>
      <c r="O40" s="64"/>
    </row>
    <row r="41" spans="1:15" s="123" customFormat="1" x14ac:dyDescent="0.25">
      <c r="A41" s="271" t="s">
        <v>182</v>
      </c>
      <c r="B41" s="259"/>
      <c r="C41" s="259"/>
      <c r="D41" s="259"/>
      <c r="E41" s="259"/>
      <c r="F41" s="259"/>
      <c r="G41" s="259"/>
      <c r="H41" s="259"/>
      <c r="I41" s="259"/>
      <c r="J41" s="259"/>
      <c r="K41" s="45"/>
      <c r="L41" s="45"/>
      <c r="M41" s="45"/>
      <c r="N41" s="45"/>
      <c r="O41" s="64"/>
    </row>
    <row r="42" spans="1:15" s="123" customFormat="1" x14ac:dyDescent="0.25">
      <c r="A42" s="271" t="s">
        <v>199</v>
      </c>
      <c r="B42" s="259"/>
      <c r="C42" s="259"/>
      <c r="D42" s="259"/>
      <c r="E42" s="259"/>
      <c r="F42" s="259"/>
      <c r="G42" s="259"/>
      <c r="H42" s="259"/>
      <c r="I42" s="259"/>
      <c r="J42" s="259"/>
      <c r="K42" s="45"/>
      <c r="L42" s="45"/>
      <c r="M42" s="45"/>
      <c r="N42" s="45"/>
      <c r="O42" s="64"/>
    </row>
    <row r="43" spans="1:15" s="123" customFormat="1" x14ac:dyDescent="0.25">
      <c r="A43" s="271" t="s">
        <v>184</v>
      </c>
      <c r="B43" s="259"/>
      <c r="C43" s="259"/>
      <c r="D43" s="259"/>
      <c r="E43" s="259"/>
      <c r="F43" s="259"/>
      <c r="G43" s="259"/>
      <c r="H43" s="259"/>
      <c r="I43" s="259"/>
      <c r="J43" s="259"/>
      <c r="K43" s="45"/>
      <c r="L43" s="45"/>
      <c r="M43" s="45"/>
      <c r="N43" s="45"/>
      <c r="O43" s="64"/>
    </row>
    <row r="44" spans="1:15" s="123" customFormat="1" x14ac:dyDescent="0.25">
      <c r="A44" s="170" t="s">
        <v>195</v>
      </c>
      <c r="B44" s="259"/>
      <c r="C44" s="259"/>
      <c r="D44" s="259"/>
      <c r="E44" s="259"/>
      <c r="F44" s="259"/>
      <c r="G44" s="259"/>
      <c r="H44" s="259"/>
      <c r="I44" s="259"/>
      <c r="J44" s="259"/>
      <c r="K44" s="45"/>
      <c r="L44" s="45"/>
      <c r="M44" s="45"/>
      <c r="N44" s="45"/>
      <c r="O44" s="64"/>
    </row>
    <row r="45" spans="1:15" s="123" customFormat="1" ht="15.75" customHeight="1" x14ac:dyDescent="0.25">
      <c r="A45" s="264"/>
      <c r="B45" s="255"/>
      <c r="C45" s="256"/>
      <c r="D45" s="256"/>
      <c r="E45" s="257"/>
      <c r="F45" s="256"/>
      <c r="G45" s="256"/>
      <c r="H45" s="256"/>
      <c r="I45" s="256"/>
      <c r="J45" s="109"/>
      <c r="K45" s="109"/>
      <c r="L45" s="109"/>
      <c r="M45" s="45"/>
      <c r="N45" s="45"/>
      <c r="O45" s="64"/>
    </row>
    <row r="46" spans="1:15" s="123" customFormat="1" ht="15.75" customHeight="1" x14ac:dyDescent="0.25">
      <c r="A46" s="258" t="s">
        <v>100</v>
      </c>
      <c r="B46" s="246"/>
      <c r="C46" s="247"/>
      <c r="D46" s="247"/>
      <c r="E46" s="248"/>
      <c r="F46" s="247"/>
      <c r="G46" s="247"/>
      <c r="H46" s="247"/>
      <c r="I46" s="247"/>
      <c r="J46" s="247"/>
      <c r="K46" s="247"/>
      <c r="L46" s="247"/>
      <c r="M46" s="248"/>
      <c r="N46" s="45"/>
      <c r="O46" s="64"/>
    </row>
    <row r="47" spans="1:15" s="123" customFormat="1" ht="15.75" customHeight="1" x14ac:dyDescent="0.25">
      <c r="A47" s="245" t="s">
        <v>155</v>
      </c>
      <c r="B47" s="246"/>
      <c r="C47" s="247"/>
      <c r="D47" s="247"/>
      <c r="E47" s="248"/>
      <c r="F47" s="247"/>
      <c r="G47" s="247"/>
      <c r="H47" s="247"/>
      <c r="I47" s="247"/>
      <c r="J47" s="247"/>
      <c r="K47" s="247"/>
      <c r="L47" s="247"/>
      <c r="M47" s="248"/>
      <c r="N47" s="45"/>
      <c r="O47" s="64"/>
    </row>
    <row r="48" spans="1:15" s="123" customFormat="1" ht="15.75" customHeight="1" x14ac:dyDescent="0.25">
      <c r="A48" s="245" t="s">
        <v>167</v>
      </c>
      <c r="B48" s="246"/>
      <c r="C48" s="247"/>
      <c r="D48" s="247"/>
      <c r="E48" s="248"/>
      <c r="F48" s="247"/>
      <c r="G48" s="247"/>
      <c r="H48" s="267"/>
      <c r="I48" s="247"/>
      <c r="J48" s="247"/>
      <c r="K48" s="247"/>
      <c r="L48" s="247"/>
      <c r="M48" s="248"/>
      <c r="N48" s="45"/>
      <c r="O48" s="64"/>
    </row>
    <row r="49" spans="1:15" s="123" customFormat="1" ht="15.75" customHeight="1" x14ac:dyDescent="0.25">
      <c r="A49" s="245" t="s">
        <v>156</v>
      </c>
      <c r="B49" s="246"/>
      <c r="C49" s="247"/>
      <c r="D49" s="247"/>
      <c r="E49" s="248"/>
      <c r="F49" s="247"/>
      <c r="G49" s="247"/>
      <c r="H49" s="247"/>
      <c r="I49" s="247"/>
      <c r="J49" s="247"/>
      <c r="K49" s="247"/>
      <c r="L49" s="247"/>
      <c r="M49" s="248"/>
      <c r="N49" s="45"/>
      <c r="O49" s="64"/>
    </row>
    <row r="50" spans="1:15" s="123" customFormat="1" ht="15.75" customHeight="1" x14ac:dyDescent="0.25">
      <c r="A50" s="245" t="s">
        <v>157</v>
      </c>
      <c r="B50" s="246"/>
      <c r="C50" s="247"/>
      <c r="D50" s="247"/>
      <c r="E50" s="248"/>
      <c r="F50" s="247"/>
      <c r="G50" s="247"/>
      <c r="H50" s="247"/>
      <c r="I50" s="247"/>
      <c r="J50" s="247"/>
      <c r="K50" s="247"/>
      <c r="L50" s="247"/>
      <c r="M50" s="248"/>
      <c r="N50" s="45"/>
      <c r="O50" s="64"/>
    </row>
    <row r="51" spans="1:15" s="123" customFormat="1" ht="15.75" customHeight="1" x14ac:dyDescent="0.25">
      <c r="A51" s="221"/>
      <c r="B51" s="108"/>
      <c r="C51" s="109"/>
      <c r="D51" s="109"/>
      <c r="E51" s="80"/>
      <c r="F51" s="109"/>
      <c r="G51" s="109"/>
      <c r="H51" s="109"/>
      <c r="I51" s="109"/>
      <c r="J51" s="109"/>
      <c r="K51" s="109"/>
      <c r="L51" s="109"/>
      <c r="M51" s="45"/>
      <c r="N51" s="45"/>
      <c r="O51" s="64"/>
    </row>
    <row r="52" spans="1:15" s="123" customFormat="1" ht="15.75" customHeight="1" x14ac:dyDescent="0.25">
      <c r="A52" s="258" t="s">
        <v>158</v>
      </c>
      <c r="B52" s="108"/>
      <c r="C52" s="109"/>
      <c r="D52" s="109"/>
      <c r="E52" s="80"/>
      <c r="F52" s="109"/>
      <c r="G52" s="109"/>
      <c r="H52" s="109"/>
      <c r="I52" s="109"/>
      <c r="J52" s="109"/>
      <c r="K52" s="109"/>
      <c r="L52" s="109"/>
      <c r="M52" s="45"/>
      <c r="N52" s="45"/>
      <c r="O52" s="64"/>
    </row>
    <row r="53" spans="1:15" s="57" customFormat="1" x14ac:dyDescent="0.25">
      <c r="A53" s="222" t="s">
        <v>166</v>
      </c>
      <c r="B53" s="183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259"/>
      <c r="N53" s="171"/>
      <c r="O53" s="73"/>
    </row>
    <row r="54" spans="1:15" s="20" customFormat="1" x14ac:dyDescent="0.25">
      <c r="A54" s="222" t="s">
        <v>162</v>
      </c>
      <c r="B54" s="183"/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259"/>
      <c r="N54" s="171"/>
      <c r="O54" s="73"/>
    </row>
    <row r="55" spans="1:15" s="20" customFormat="1" x14ac:dyDescent="0.25">
      <c r="A55" s="222" t="s">
        <v>163</v>
      </c>
      <c r="B55" s="183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259"/>
      <c r="N55" s="171"/>
      <c r="O55" s="73"/>
    </row>
    <row r="56" spans="1:15" s="57" customFormat="1" x14ac:dyDescent="0.25">
      <c r="A56" s="266" t="s">
        <v>38</v>
      </c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171"/>
      <c r="O56" s="73"/>
    </row>
    <row r="57" spans="1:15" s="57" customFormat="1" x14ac:dyDescent="0.25">
      <c r="A57" s="223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8" t="s">
        <v>147</v>
      </c>
      <c r="B58" s="242"/>
      <c r="C58" s="242"/>
      <c r="D58" s="242"/>
      <c r="E58" s="242"/>
      <c r="F58" s="242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3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3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4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064" priority="142">
      <formula>NOT(ISBLANK($B7))</formula>
    </cfRule>
  </conditionalFormatting>
  <conditionalFormatting sqref="C8 C10:C27">
    <cfRule type="expression" dxfId="1063" priority="140">
      <formula>ISTEXT($C8)</formula>
    </cfRule>
    <cfRule type="expression" dxfId="1062" priority="141">
      <formula>NOT(ISBLANK($C8))</formula>
    </cfRule>
  </conditionalFormatting>
  <conditionalFormatting sqref="D8 D10:D27">
    <cfRule type="expression" dxfId="1061" priority="138">
      <formula>ISTEXT($D8)</formula>
    </cfRule>
    <cfRule type="expression" dxfId="1060" priority="139">
      <formula>NOT(ISBLANK($D8))</formula>
    </cfRule>
  </conditionalFormatting>
  <conditionalFormatting sqref="F10:F27">
    <cfRule type="expression" dxfId="1059" priority="134">
      <formula>ISTEXT($F10)</formula>
    </cfRule>
    <cfRule type="expression" dxfId="1058" priority="135">
      <formula>NOT(ISBLANK($F10))</formula>
    </cfRule>
  </conditionalFormatting>
  <conditionalFormatting sqref="G10:G27">
    <cfRule type="expression" dxfId="1057" priority="132">
      <formula>ISTEXT($G10)</formula>
    </cfRule>
    <cfRule type="expression" dxfId="1056" priority="133">
      <formula>NOT(ISBLANK($G10))</formula>
    </cfRule>
  </conditionalFormatting>
  <conditionalFormatting sqref="H8 H10:H27">
    <cfRule type="expression" dxfId="1055" priority="130">
      <formula>ISTEXT($H8)</formula>
    </cfRule>
    <cfRule type="expression" dxfId="1054" priority="131">
      <formula>NOT(ISBLANK($H8))</formula>
    </cfRule>
  </conditionalFormatting>
  <conditionalFormatting sqref="I10:I27">
    <cfRule type="expression" dxfId="1053" priority="128">
      <formula>ISTEXT($I10)</formula>
    </cfRule>
    <cfRule type="expression" dxfId="1052" priority="129">
      <formula>NOT(ISBLANK($I10))</formula>
    </cfRule>
  </conditionalFormatting>
  <conditionalFormatting sqref="J10:J27">
    <cfRule type="expression" dxfId="1051" priority="124">
      <formula>ISTEXT($J10)</formula>
    </cfRule>
    <cfRule type="expression" dxfId="1050" priority="125">
      <formula>NOT(ISBLANK($J10))</formula>
    </cfRule>
  </conditionalFormatting>
  <conditionalFormatting sqref="L27">
    <cfRule type="expression" dxfId="1049" priority="122">
      <formula>ISTEXT(#REF!)</formula>
    </cfRule>
    <cfRule type="expression" dxfId="1048" priority="123">
      <formula>NOT(ISBLANK(#REF!))</formula>
    </cfRule>
  </conditionalFormatting>
  <conditionalFormatting sqref="K27">
    <cfRule type="expression" dxfId="1047" priority="109">
      <formula>NOT(ISBLANK($B27))</formula>
    </cfRule>
  </conditionalFormatting>
  <conditionalFormatting sqref="K27">
    <cfRule type="expression" dxfId="1046" priority="143">
      <formula>ISTEXT(#REF!)</formula>
    </cfRule>
    <cfRule type="expression" dxfId="1045" priority="144">
      <formula>NOT(ISBLANK(#REF!))</formula>
    </cfRule>
  </conditionalFormatting>
  <conditionalFormatting sqref="C9:D9">
    <cfRule type="expression" dxfId="1044" priority="108">
      <formula>NOT(ISBLANK($B9))</formula>
    </cfRule>
  </conditionalFormatting>
  <conditionalFormatting sqref="C9">
    <cfRule type="expression" dxfId="1043" priority="106">
      <formula>ISTEXT($C9)</formula>
    </cfRule>
    <cfRule type="expression" dxfId="1042" priority="107">
      <formula>NOT(ISBLANK($C9))</formula>
    </cfRule>
  </conditionalFormatting>
  <conditionalFormatting sqref="D9">
    <cfRule type="expression" dxfId="1041" priority="104">
      <formula>ISTEXT($D9)</formula>
    </cfRule>
    <cfRule type="expression" dxfId="1040" priority="105">
      <formula>NOT(ISBLANK($D9))</formula>
    </cfRule>
  </conditionalFormatting>
  <conditionalFormatting sqref="F8:F9">
    <cfRule type="expression" dxfId="1039" priority="100">
      <formula>ISTEXT($F8)</formula>
    </cfRule>
    <cfRule type="expression" dxfId="1038" priority="101">
      <formula>NOT(ISBLANK($F8))</formula>
    </cfRule>
  </conditionalFormatting>
  <conditionalFormatting sqref="G8:G9">
    <cfRule type="expression" dxfId="1037" priority="98">
      <formula>ISTEXT($G8)</formula>
    </cfRule>
    <cfRule type="expression" dxfId="1036" priority="99">
      <formula>NOT(ISBLANK($G8))</formula>
    </cfRule>
  </conditionalFormatting>
  <conditionalFormatting sqref="H8:H9">
    <cfRule type="expression" dxfId="1035" priority="96">
      <formula>ISTEXT($H8)</formula>
    </cfRule>
    <cfRule type="expression" dxfId="1034" priority="97">
      <formula>NOT(ISBLANK($H8))</formula>
    </cfRule>
  </conditionalFormatting>
  <conditionalFormatting sqref="I8:I9">
    <cfRule type="expression" dxfId="1033" priority="94">
      <formula>ISTEXT($I8)</formula>
    </cfRule>
    <cfRule type="expression" dxfId="1032" priority="95">
      <formula>NOT(ISBLANK($I8))</formula>
    </cfRule>
  </conditionalFormatting>
  <conditionalFormatting sqref="J8:J9">
    <cfRule type="expression" dxfId="1031" priority="90">
      <formula>ISTEXT($J8)</formula>
    </cfRule>
    <cfRule type="expression" dxfId="1030" priority="91">
      <formula>NOT(ISBLANK($J8))</formula>
    </cfRule>
  </conditionalFormatting>
  <conditionalFormatting sqref="H7 C7:D7">
    <cfRule type="expression" dxfId="1029" priority="45">
      <formula>NOT(ISBLANK($B7))</formula>
    </cfRule>
  </conditionalFormatting>
  <conditionalFormatting sqref="K7:L26">
    <cfRule type="expression" dxfId="1028" priority="83">
      <formula>ISTEXT(K7)</formula>
    </cfRule>
    <cfRule type="expression" dxfId="1027" priority="84">
      <formula>NOT(ISBLANK(K7))</formula>
    </cfRule>
  </conditionalFormatting>
  <conditionalFormatting sqref="C7">
    <cfRule type="expression" dxfId="1026" priority="43">
      <formula>ISTEXT($C7)</formula>
    </cfRule>
    <cfRule type="expression" dxfId="1025" priority="44">
      <formula>NOT(ISBLANK($C7))</formula>
    </cfRule>
  </conditionalFormatting>
  <conditionalFormatting sqref="D7">
    <cfRule type="expression" dxfId="1024" priority="41">
      <formula>ISTEXT($D7)</formula>
    </cfRule>
    <cfRule type="expression" dxfId="1023" priority="42">
      <formula>NOT(ISBLANK($D7))</formula>
    </cfRule>
  </conditionalFormatting>
  <conditionalFormatting sqref="H7">
    <cfRule type="expression" dxfId="1022" priority="37">
      <formula>ISTEXT($H7)</formula>
    </cfRule>
    <cfRule type="expression" dxfId="1021" priority="38">
      <formula>NOT(ISBLANK($H7))</formula>
    </cfRule>
  </conditionalFormatting>
  <conditionalFormatting sqref="F7">
    <cfRule type="expression" dxfId="1020" priority="30">
      <formula>ISTEXT($F7)</formula>
    </cfRule>
    <cfRule type="expression" dxfId="1019" priority="31">
      <formula>NOT(ISBLANK($F7))</formula>
    </cfRule>
  </conditionalFormatting>
  <conditionalFormatting sqref="G7">
    <cfRule type="expression" dxfId="1018" priority="28">
      <formula>ISTEXT($G7)</formula>
    </cfRule>
    <cfRule type="expression" dxfId="1017" priority="29">
      <formula>NOT(ISBLANK($G7))</formula>
    </cfRule>
  </conditionalFormatting>
  <conditionalFormatting sqref="H7">
    <cfRule type="expression" dxfId="1016" priority="26">
      <formula>ISTEXT($H7)</formula>
    </cfRule>
    <cfRule type="expression" dxfId="1015" priority="27">
      <formula>NOT(ISBLANK($H7))</formula>
    </cfRule>
  </conditionalFormatting>
  <conditionalFormatting sqref="I7">
    <cfRule type="expression" dxfId="1014" priority="24">
      <formula>ISTEXT($I7)</formula>
    </cfRule>
    <cfRule type="expression" dxfId="1013" priority="25">
      <formula>NOT(ISBLANK($I7))</formula>
    </cfRule>
  </conditionalFormatting>
  <conditionalFormatting sqref="J7">
    <cfRule type="expression" dxfId="1012" priority="20">
      <formula>ISTEXT($J7)</formula>
    </cfRule>
    <cfRule type="expression" dxfId="1011" priority="21">
      <formula>NOT(ISBLANK($J7))</formula>
    </cfRule>
  </conditionalFormatting>
  <conditionalFormatting sqref="H7">
    <cfRule type="expression" dxfId="1010" priority="4">
      <formula>ISTEXT($G7)</formula>
    </cfRule>
    <cfRule type="expression" dxfId="1009" priority="5">
      <formula>NOT(ISBLANK($G7))</formula>
    </cfRule>
  </conditionalFormatting>
  <conditionalFormatting sqref="E7:E26">
    <cfRule type="expression" dxfId="1008" priority="899">
      <formula>OR(ISBLANK($F7),AND(ISBLANK($G7),ISBLANK($H7)))</formula>
    </cfRule>
  </conditionalFormatting>
  <conditionalFormatting sqref="G7">
    <cfRule type="expression" dxfId="1007" priority="1">
      <formula>ISTEXT($G7)</formula>
    </cfRule>
    <cfRule type="expression" dxfId="1006" priority="2">
      <formula>NOT(ISBLANK($G7))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40"/>
  <sheetViews>
    <sheetView workbookViewId="0">
      <selection activeCell="A18" sqref="A18"/>
    </sheetView>
  </sheetViews>
  <sheetFormatPr defaultRowHeight="15" x14ac:dyDescent="0.25"/>
  <cols>
    <col min="1" max="1" width="14" style="111" customWidth="1"/>
    <col min="2" max="2" width="10.28515625" style="111" customWidth="1"/>
    <col min="3" max="3" width="7.85546875" style="111" customWidth="1"/>
    <col min="4" max="4" width="7.5703125" style="111" customWidth="1"/>
    <col min="5" max="12" width="7.140625" style="111" customWidth="1"/>
    <col min="13" max="16384" width="9.140625" style="111"/>
  </cols>
  <sheetData>
    <row r="1" spans="1:13" ht="23.25" customHeight="1" thickBot="1" x14ac:dyDescent="0.3">
      <c r="A1" s="161" t="s">
        <v>117</v>
      </c>
      <c r="B1" s="161"/>
      <c r="C1" s="161"/>
      <c r="D1" s="161"/>
      <c r="E1" s="161"/>
      <c r="F1" s="161"/>
      <c r="G1" s="161"/>
      <c r="H1" s="161"/>
      <c r="I1" s="161"/>
      <c r="J1" s="48"/>
      <c r="L1" s="5"/>
    </row>
    <row r="2" spans="1:13" ht="15" customHeight="1" x14ac:dyDescent="0.25">
      <c r="A2" s="176" t="str">
        <f>' Inf Conc (Flow Wt. Avg.)'!A2</f>
        <v>Agency Name</v>
      </c>
      <c r="B2" s="177"/>
      <c r="C2" s="177"/>
      <c r="D2" s="177"/>
      <c r="E2" s="177"/>
      <c r="F2" s="177"/>
      <c r="G2" s="177"/>
      <c r="H2" s="177"/>
      <c r="I2" s="177"/>
      <c r="J2" s="177"/>
      <c r="K2" s="61"/>
      <c r="L2" s="313"/>
    </row>
    <row r="3" spans="1:13" ht="15.75" customHeight="1" thickBot="1" x14ac:dyDescent="0.3">
      <c r="A3" s="178" t="str">
        <f>' Inf Conc (Flow Wt. Avg.)'!A3</f>
        <v>Contact person name, title, phone number, email address</v>
      </c>
      <c r="B3" s="179"/>
      <c r="C3" s="179"/>
      <c r="D3" s="179"/>
      <c r="E3" s="179"/>
      <c r="F3" s="179"/>
      <c r="G3" s="179"/>
      <c r="H3" s="179"/>
      <c r="I3" s="179"/>
      <c r="J3" s="179"/>
      <c r="K3" s="66"/>
      <c r="L3" s="314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402" t="s">
        <v>13</v>
      </c>
      <c r="D5" s="403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2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7"/>
      <c r="F6" s="95"/>
      <c r="G6" s="95"/>
      <c r="H6" s="95"/>
      <c r="I6" s="95"/>
      <c r="J6" s="95"/>
      <c r="K6" s="302" t="s">
        <v>69</v>
      </c>
      <c r="L6" s="96"/>
    </row>
    <row r="7" spans="1:13" x14ac:dyDescent="0.25">
      <c r="A7" s="127" t="str">
        <f>' Inf Conc (Flow Wt. Avg.)'!A7</f>
        <v>2012 dry</v>
      </c>
      <c r="B7" s="27" t="str">
        <f>' Inf Conc (Flow Wt. Avg.)'!B7</f>
        <v>May 1-Oct 31, 2012</v>
      </c>
      <c r="C7" s="127">
        <f>' Inf Conc (Flow Wt. Avg.)'!C7</f>
        <v>6.82</v>
      </c>
      <c r="D7" s="127">
        <f>' Inf Conc (Flow Wt. Avg.)'!D7</f>
        <v>14.9</v>
      </c>
      <c r="E7" s="153">
        <f>IF(OR(' Inf Conc (Flow Wt. Avg.)'!E7="",' Inf Conc (Flow Wt. Avg.)'!E7=0)," ",' Inf Conc (Flow Wt. Avg.)'!$C7*' Inf Conc (Flow Wt. Avg.)'!E7*3.78)</f>
        <v>1519.9652160000001</v>
      </c>
      <c r="F7" s="153">
        <f>IF(OR(' Inf Conc (Flow Wt. Avg.)'!F7="",' Inf Conc (Flow Wt. Avg.)'!F7=0)," ",' Inf Conc (Flow Wt. Avg.)'!$C7*' Inf Conc (Flow Wt. Avg.)'!F7*3.78)</f>
        <v>1518.4184399999999</v>
      </c>
      <c r="G7" s="153">
        <f>IF(OR(' Inf Conc (Flow Wt. Avg.)'!G7="",' Inf Conc (Flow Wt. Avg.)'!G7=0)," ",' Inf Conc (Flow Wt. Avg.)'!$C7*' Inf Conc (Flow Wt. Avg.)'!G7*3.78)</f>
        <v>1.5467759999999999</v>
      </c>
      <c r="H7" s="153" t="str">
        <f>IF(OR(' Inf Conc (Flow Wt. Avg.)'!H7="",' Inf Conc (Flow Wt. Avg.)'!H7=0)," ",' Inf Conc (Flow Wt. Avg.)'!$C7*' Inf Conc (Flow Wt. Avg.)'!H7*3.78)</f>
        <v xml:space="preserve"> </v>
      </c>
      <c r="I7" s="153">
        <f>IF(OR(' Inf Conc (Flow Wt. Avg.)'!I7="",' Inf Conc (Flow Wt. Avg.)'!I7=0)," ",' Inf Conc (Flow Wt. Avg.)'!$C7*' Inf Conc (Flow Wt. Avg.)'!I7*3.78)</f>
        <v>1075.0093199999999</v>
      </c>
      <c r="J7" s="153">
        <f>IF(OR(' Inf Conc (Flow Wt. Avg.)'!J7="",' Inf Conc (Flow Wt. Avg.)'!J7=0)," ",' Inf Conc (Flow Wt. Avg.)'!$C7*' Inf Conc (Flow Wt. Avg.)'!J7*3.78)</f>
        <v>170.14535999999998</v>
      </c>
      <c r="K7" s="153">
        <f>IF(OR(' Inf Conc (Flow Wt. Avg.)'!K7="",' Inf Conc (Flow Wt. Avg.)'!K7=0)," ",' Inf Conc (Flow Wt. Avg.)'!$D7*' Inf Conc (Flow Wt. Avg.)'!K7*3.78)</f>
        <v>287.24219999999997</v>
      </c>
      <c r="L7" s="153">
        <f>IF(OR(' Inf Conc (Flow Wt. Avg.)'!L7="",' Inf Conc (Flow Wt. Avg.)'!L7=0)," ",' Inf Conc (Flow Wt. Avg.)'!$C7*' Inf Conc (Flow Wt. Avg.)'!L7*3.78)</f>
        <v>12735.122399999998</v>
      </c>
    </row>
    <row r="8" spans="1:13" x14ac:dyDescent="0.25">
      <c r="A8" s="127" t="str">
        <f>' Inf Conc (Flow Wt. Avg.)'!A8</f>
        <v>Wet 2012-13</v>
      </c>
      <c r="B8" s="27">
        <f>' Inf Conc (Flow Wt. Avg.)'!B8</f>
        <v>41319</v>
      </c>
      <c r="C8" s="127">
        <f>' Inf Conc (Flow Wt. Avg.)'!C8</f>
        <v>6.64</v>
      </c>
      <c r="D8" s="127">
        <f>' Inf Conc (Flow Wt. Avg.)'!D8</f>
        <v>12.5</v>
      </c>
      <c r="E8" s="153">
        <f>IF(OR(' Inf Conc (Flow Wt. Avg.)'!E8="",' Inf Conc (Flow Wt. Avg.)'!E8=0)," ",' Inf Conc (Flow Wt. Avg.)'!$C8*' Inf Conc (Flow Wt. Avg.)'!E8*3.78)</f>
        <v>1066.7159999999999</v>
      </c>
      <c r="F8" s="153">
        <f>IF(OR(' Inf Conc (Flow Wt. Avg.)'!F8="",' Inf Conc (Flow Wt. Avg.)'!F8=0)," ",' Inf Conc (Flow Wt. Avg.)'!$C8*' Inf Conc (Flow Wt. Avg.)'!F8*3.78)</f>
        <v>1064.2060799999999</v>
      </c>
      <c r="G8" s="153">
        <f>IF(OR(' Inf Conc (Flow Wt. Avg.)'!G8="",' Inf Conc (Flow Wt. Avg.)'!G8=0)," ",' Inf Conc (Flow Wt. Avg.)'!$C8*' Inf Conc (Flow Wt. Avg.)'!G8*3.78)</f>
        <v>0.50198399999999999</v>
      </c>
      <c r="H8" s="153">
        <f>IF(OR(' Inf Conc (Flow Wt. Avg.)'!H8="",' Inf Conc (Flow Wt. Avg.)'!H8=0)," ",' Inf Conc (Flow Wt. Avg.)'!$C8*' Inf Conc (Flow Wt. Avg.)'!H8*3.78)</f>
        <v>2.0079359999999999</v>
      </c>
      <c r="I8" s="153">
        <f>IF(OR(' Inf Conc (Flow Wt. Avg.)'!I8="",' Inf Conc (Flow Wt. Avg.)'!I8=0)," ",' Inf Conc (Flow Wt. Avg.)'!$C8*' Inf Conc (Flow Wt. Avg.)'!I8*3.78)</f>
        <v>752.97599999999989</v>
      </c>
      <c r="J8" s="153">
        <f>IF(OR(' Inf Conc (Flow Wt. Avg.)'!J8="",' Inf Conc (Flow Wt. Avg.)'!J8=0)," ",' Inf Conc (Flow Wt. Avg.)'!$C8*' Inf Conc (Flow Wt. Avg.)'!J8*3.78)</f>
        <v>143.06544</v>
      </c>
      <c r="K8" s="153">
        <f>IF(OR(' Inf Conc (Flow Wt. Avg.)'!K8="",' Inf Conc (Flow Wt. Avg.)'!K8=0)," ",' Inf Conc (Flow Wt. Avg.)'!$D8*' Inf Conc (Flow Wt. Avg.)'!K8*3.78)</f>
        <v>193.72499999999997</v>
      </c>
      <c r="L8" s="153">
        <f>IF(OR(' Inf Conc (Flow Wt. Avg.)'!L8="",' Inf Conc (Flow Wt. Avg.)'!L8=0)," ",' Inf Conc (Flow Wt. Avg.)'!$C8*' Inf Conc (Flow Wt. Avg.)'!L8*3.78)</f>
        <v>10918.151999999998</v>
      </c>
    </row>
    <row r="9" spans="1:13" x14ac:dyDescent="0.25">
      <c r="A9" s="127">
        <f>' Inf Conc (Flow Wt. Avg.)'!A9</f>
        <v>0</v>
      </c>
      <c r="B9" s="27">
        <f>' Inf Conc (Flow Wt. Avg.)'!B9</f>
        <v>0</v>
      </c>
      <c r="C9" s="127">
        <f>' Inf Conc (Flow Wt. Avg.)'!C9</f>
        <v>0</v>
      </c>
      <c r="D9" s="127">
        <f>' Inf Conc (Flow Wt. Avg.)'!D9</f>
        <v>0</v>
      </c>
      <c r="E9" s="153" t="str">
        <f>IF(OR(' Inf Conc (Flow Wt. Avg.)'!E9="",' Inf Conc (Flow Wt. Avg.)'!E9=0)," ",' Inf Conc (Flow Wt. Avg.)'!$C9*' Inf Conc (Flow Wt. Avg.)'!E9*3.78)</f>
        <v xml:space="preserve"> </v>
      </c>
      <c r="F9" s="153" t="str">
        <f>IF(OR(' Inf Conc (Flow Wt. Avg.)'!F9="",' Inf Conc (Flow Wt. Avg.)'!F9=0)," ",' Inf Conc (Flow Wt. Avg.)'!$C9*' Inf Conc (Flow Wt. Avg.)'!F9*3.78)</f>
        <v xml:space="preserve"> </v>
      </c>
      <c r="G9" s="153" t="str">
        <f>IF(OR(' Inf Conc (Flow Wt. Avg.)'!G9="",' Inf Conc (Flow Wt. Avg.)'!G9=0)," ",' Inf Conc (Flow Wt. Avg.)'!$C9*' Inf Conc (Flow Wt. Avg.)'!G9*3.78)</f>
        <v xml:space="preserve"> </v>
      </c>
      <c r="H9" s="153" t="str">
        <f>IF(OR(' Inf Conc (Flow Wt. Avg.)'!H9="",' Inf Conc (Flow Wt. Avg.)'!H9=0)," ",' Inf Conc (Flow Wt. Avg.)'!$C9*' Inf Conc (Flow Wt. Avg.)'!H9*3.78)</f>
        <v xml:space="preserve"> </v>
      </c>
      <c r="I9" s="153" t="str">
        <f>IF(OR(' Inf Conc (Flow Wt. Avg.)'!I9="",' Inf Conc (Flow Wt. Avg.)'!I9=0)," ",' Inf Conc (Flow Wt. Avg.)'!$C9*' Inf Conc (Flow Wt. Avg.)'!I9*3.78)</f>
        <v xml:space="preserve"> </v>
      </c>
      <c r="J9" s="153" t="str">
        <f>IF(OR(' Inf Conc (Flow Wt. Avg.)'!J9="",' Inf Conc (Flow Wt. Avg.)'!J9=0)," ",' Inf Conc (Flow Wt. Avg.)'!$C9*' Inf Conc (Flow Wt. Avg.)'!J9*3.78)</f>
        <v xml:space="preserve"> </v>
      </c>
      <c r="K9" s="153" t="str">
        <f>IF(OR(' Inf Conc (Flow Wt. Avg.)'!K9="",' Inf Conc (Flow Wt. Avg.)'!K9=0)," ",' Inf Conc (Flow Wt. Avg.)'!$D9*' Inf Conc (Flow Wt. Avg.)'!K9*3.78)</f>
        <v xml:space="preserve"> </v>
      </c>
      <c r="L9" s="153" t="str">
        <f>IF(OR(' Inf Conc (Flow Wt. Avg.)'!L9="",' Inf Conc (Flow Wt. Avg.)'!L9=0)," ",' Inf Conc (Flow Wt. Avg.)'!$C9*' Inf Conc (Flow Wt. Avg.)'!L9*3.78)</f>
        <v xml:space="preserve"> </v>
      </c>
    </row>
    <row r="10" spans="1:13" x14ac:dyDescent="0.25">
      <c r="A10" s="127">
        <f>' Inf Conc (Flow Wt. Avg.)'!A10</f>
        <v>0</v>
      </c>
      <c r="B10" s="27">
        <f>' Inf Conc (Flow Wt. Avg.)'!B10</f>
        <v>0</v>
      </c>
      <c r="C10" s="127">
        <f>' Inf Conc (Flow Wt. Avg.)'!C10</f>
        <v>0</v>
      </c>
      <c r="D10" s="127">
        <f>' Inf Conc (Flow Wt. Avg.)'!D10</f>
        <v>0</v>
      </c>
      <c r="E10" s="153" t="str">
        <f>IF(OR(' Inf Conc (Flow Wt. Avg.)'!E10="",' Inf Conc (Flow Wt. Avg.)'!E10=0)," ",' Inf Conc (Flow Wt. Avg.)'!$C10*' Inf Conc (Flow Wt. Avg.)'!E10*3.78)</f>
        <v xml:space="preserve"> </v>
      </c>
      <c r="F10" s="153" t="str">
        <f>IF(OR(' Inf Conc (Flow Wt. Avg.)'!F10="",' Inf Conc (Flow Wt. Avg.)'!F10=0)," ",' Inf Conc (Flow Wt. Avg.)'!$C10*' Inf Conc (Flow Wt. Avg.)'!F10*3.78)</f>
        <v xml:space="preserve"> </v>
      </c>
      <c r="G10" s="153" t="str">
        <f>IF(OR(' Inf Conc (Flow Wt. Avg.)'!G10="",' Inf Conc (Flow Wt. Avg.)'!G10=0)," ",' Inf Conc (Flow Wt. Avg.)'!$C10*' Inf Conc (Flow Wt. Avg.)'!G10*3.78)</f>
        <v xml:space="preserve"> </v>
      </c>
      <c r="H10" s="153" t="str">
        <f>IF(OR(' Inf Conc (Flow Wt. Avg.)'!H10="",' Inf Conc (Flow Wt. Avg.)'!H10=0)," ",' Inf Conc (Flow Wt. Avg.)'!$C10*' Inf Conc (Flow Wt. Avg.)'!H10*3.78)</f>
        <v xml:space="preserve"> </v>
      </c>
      <c r="I10" s="153" t="str">
        <f>IF(OR(' Inf Conc (Flow Wt. Avg.)'!I10="",' Inf Conc (Flow Wt. Avg.)'!I10=0)," ",' Inf Conc (Flow Wt. Avg.)'!$C10*' Inf Conc (Flow Wt. Avg.)'!I10*3.78)</f>
        <v xml:space="preserve"> </v>
      </c>
      <c r="J10" s="153" t="str">
        <f>IF(OR(' Inf Conc (Flow Wt. Avg.)'!J10="",' Inf Conc (Flow Wt. Avg.)'!J10=0)," ",' Inf Conc (Flow Wt. Avg.)'!$C10*' Inf Conc (Flow Wt. Avg.)'!J10*3.78)</f>
        <v xml:space="preserve"> </v>
      </c>
      <c r="K10" s="153" t="str">
        <f>IF(OR(' Inf Conc (Flow Wt. Avg.)'!K10="",' Inf Conc (Flow Wt. Avg.)'!K10=0)," ",' Inf Conc (Flow Wt. Avg.)'!$D10*' Inf Conc (Flow Wt. Avg.)'!K10*3.78)</f>
        <v xml:space="preserve"> </v>
      </c>
      <c r="L10" s="153" t="str">
        <f>IF(OR(' Inf Conc (Flow Wt. Avg.)'!L10="",' Inf Conc (Flow Wt. Avg.)'!L10=0)," ",' Inf Conc (Flow Wt. Avg.)'!$C10*' Inf Conc (Flow Wt. Avg.)'!L10*3.78)</f>
        <v xml:space="preserve"> </v>
      </c>
    </row>
    <row r="11" spans="1:13" x14ac:dyDescent="0.25">
      <c r="A11" s="127">
        <f>' Inf Conc (Flow Wt. Avg.)'!A11</f>
        <v>0</v>
      </c>
      <c r="B11" s="27">
        <f>' Inf Conc (Flow Wt. Avg.)'!B11</f>
        <v>0</v>
      </c>
      <c r="C11" s="127">
        <f>' Inf Conc (Flow Wt. Avg.)'!C11</f>
        <v>0</v>
      </c>
      <c r="D11" s="127">
        <f>' Inf Conc (Flow Wt. Avg.)'!D11</f>
        <v>0</v>
      </c>
      <c r="E11" s="153" t="str">
        <f>IF(OR(' Inf Conc (Flow Wt. Avg.)'!E11="",' Inf Conc (Flow Wt. Avg.)'!E11=0)," ",' Inf Conc (Flow Wt. Avg.)'!$C11*' Inf Conc (Flow Wt. Avg.)'!E11*3.78)</f>
        <v xml:space="preserve"> </v>
      </c>
      <c r="F11" s="153" t="str">
        <f>IF(OR(' Inf Conc (Flow Wt. Avg.)'!F11="",' Inf Conc (Flow Wt. Avg.)'!F11=0)," ",' Inf Conc (Flow Wt. Avg.)'!$C11*' Inf Conc (Flow Wt. Avg.)'!F11*3.78)</f>
        <v xml:space="preserve"> </v>
      </c>
      <c r="G11" s="153" t="str">
        <f>IF(OR(' Inf Conc (Flow Wt. Avg.)'!G11="",' Inf Conc (Flow Wt. Avg.)'!G11=0)," ",' Inf Conc (Flow Wt. Avg.)'!$C11*' Inf Conc (Flow Wt. Avg.)'!G11*3.78)</f>
        <v xml:space="preserve"> </v>
      </c>
      <c r="H11" s="153" t="str">
        <f>IF(OR(' Inf Conc (Flow Wt. Avg.)'!H11="",' Inf Conc (Flow Wt. Avg.)'!H11=0)," ",' Inf Conc (Flow Wt. Avg.)'!$C11*' Inf Conc (Flow Wt. Avg.)'!H11*3.78)</f>
        <v xml:space="preserve"> </v>
      </c>
      <c r="I11" s="153" t="str">
        <f>IF(OR(' Inf Conc (Flow Wt. Avg.)'!I11="",' Inf Conc (Flow Wt. Avg.)'!I11=0)," ",' Inf Conc (Flow Wt. Avg.)'!$C11*' Inf Conc (Flow Wt. Avg.)'!I11*3.78)</f>
        <v xml:space="preserve"> </v>
      </c>
      <c r="J11" s="153" t="str">
        <f>IF(OR(' Inf Conc (Flow Wt. Avg.)'!J11="",' Inf Conc (Flow Wt. Avg.)'!J11=0)," ",' Inf Conc (Flow Wt. Avg.)'!$C11*' Inf Conc (Flow Wt. Avg.)'!J11*3.78)</f>
        <v xml:space="preserve"> </v>
      </c>
      <c r="K11" s="153" t="str">
        <f>IF(OR(' Inf Conc (Flow Wt. Avg.)'!K11="",' Inf Conc (Flow Wt. Avg.)'!K11=0)," ",' Inf Conc (Flow Wt. Avg.)'!$D11*' Inf Conc (Flow Wt. Avg.)'!K11*3.78)</f>
        <v xml:space="preserve"> </v>
      </c>
      <c r="L11" s="153" t="str">
        <f>IF(OR(' Inf Conc (Flow Wt. Avg.)'!L11="",' Inf Conc (Flow Wt. Avg.)'!L11=0)," ",' Inf Conc (Flow Wt. Avg.)'!$C11*' Inf Conc (Flow Wt. Avg.)'!L11*3.78)</f>
        <v xml:space="preserve"> </v>
      </c>
    </row>
    <row r="12" spans="1:13" x14ac:dyDescent="0.25">
      <c r="A12" s="127">
        <f>' Inf Conc (Flow Wt. Avg.)'!A12</f>
        <v>0</v>
      </c>
      <c r="B12" s="27">
        <f>' Inf Conc (Flow Wt. Avg.)'!B12</f>
        <v>0</v>
      </c>
      <c r="C12" s="127">
        <f>' Inf Conc (Flow Wt. Avg.)'!C12</f>
        <v>0</v>
      </c>
      <c r="D12" s="127">
        <f>' Inf Conc (Flow Wt. Avg.)'!D12</f>
        <v>0</v>
      </c>
      <c r="E12" s="153" t="str">
        <f>IF(OR(' Inf Conc (Flow Wt. Avg.)'!E12="",' Inf Conc (Flow Wt. Avg.)'!E12=0)," ",' Inf Conc (Flow Wt. Avg.)'!$C12*' Inf Conc (Flow Wt. Avg.)'!E12*3.78)</f>
        <v xml:space="preserve"> </v>
      </c>
      <c r="F12" s="153" t="str">
        <f>IF(OR(' Inf Conc (Flow Wt. Avg.)'!F12="",' Inf Conc (Flow Wt. Avg.)'!F12=0)," ",' Inf Conc (Flow Wt. Avg.)'!$C12*' Inf Conc (Flow Wt. Avg.)'!F12*3.78)</f>
        <v xml:space="preserve"> </v>
      </c>
      <c r="G12" s="153" t="str">
        <f>IF(OR(' Inf Conc (Flow Wt. Avg.)'!G12="",' Inf Conc (Flow Wt. Avg.)'!G12=0)," ",' Inf Conc (Flow Wt. Avg.)'!$C12*' Inf Conc (Flow Wt. Avg.)'!G12*3.78)</f>
        <v xml:space="preserve"> </v>
      </c>
      <c r="H12" s="153" t="str">
        <f>IF(OR(' Inf Conc (Flow Wt. Avg.)'!H12="",' Inf Conc (Flow Wt. Avg.)'!H12=0)," ",' Inf Conc (Flow Wt. Avg.)'!$C12*' Inf Conc (Flow Wt. Avg.)'!H12*3.78)</f>
        <v xml:space="preserve"> </v>
      </c>
      <c r="I12" s="153" t="str">
        <f>IF(OR(' Inf Conc (Flow Wt. Avg.)'!I12="",' Inf Conc (Flow Wt. Avg.)'!I12=0)," ",' Inf Conc (Flow Wt. Avg.)'!$C12*' Inf Conc (Flow Wt. Avg.)'!I12*3.78)</f>
        <v xml:space="preserve"> </v>
      </c>
      <c r="J12" s="153" t="str">
        <f>IF(OR(' Inf Conc (Flow Wt. Avg.)'!J12="",' Inf Conc (Flow Wt. Avg.)'!J12=0)," ",' Inf Conc (Flow Wt. Avg.)'!$C12*' Inf Conc (Flow Wt. Avg.)'!J12*3.78)</f>
        <v xml:space="preserve"> </v>
      </c>
      <c r="K12" s="153" t="str">
        <f>IF(OR(' Inf Conc (Flow Wt. Avg.)'!K12="",' Inf Conc (Flow Wt. Avg.)'!K12=0)," ",' Inf Conc (Flow Wt. Avg.)'!$D12*' Inf Conc (Flow Wt. Avg.)'!K12*3.78)</f>
        <v xml:space="preserve"> </v>
      </c>
      <c r="L12" s="153" t="str">
        <f>IF(OR(' Inf Conc (Flow Wt. Avg.)'!L12="",' Inf Conc (Flow Wt. Avg.)'!L12=0)," ",' Inf Conc (Flow Wt. Avg.)'!$C12*' Inf Conc (Flow Wt. Avg.)'!L12*3.78)</f>
        <v xml:space="preserve"> </v>
      </c>
    </row>
    <row r="13" spans="1:13" x14ac:dyDescent="0.25">
      <c r="A13" s="127">
        <f>' Inf Conc (Flow Wt. Avg.)'!A13</f>
        <v>0</v>
      </c>
      <c r="B13" s="27">
        <f>' Inf Conc (Flow Wt. Avg.)'!B13</f>
        <v>0</v>
      </c>
      <c r="C13" s="127">
        <f>' Inf Conc (Flow Wt. Avg.)'!C13</f>
        <v>0</v>
      </c>
      <c r="D13" s="127">
        <f>' Inf Conc (Flow Wt. Avg.)'!D13</f>
        <v>0</v>
      </c>
      <c r="E13" s="153" t="str">
        <f>IF(OR(' Inf Conc (Flow Wt. Avg.)'!E13="",' Inf Conc (Flow Wt. Avg.)'!E13=0)," ",' Inf Conc (Flow Wt. Avg.)'!$C13*' Inf Conc (Flow Wt. Avg.)'!E13*3.78)</f>
        <v xml:space="preserve"> </v>
      </c>
      <c r="F13" s="153" t="str">
        <f>IF(OR(' Inf Conc (Flow Wt. Avg.)'!F13="",' Inf Conc (Flow Wt. Avg.)'!F13=0)," ",' Inf Conc (Flow Wt. Avg.)'!$C13*' Inf Conc (Flow Wt. Avg.)'!F13*3.78)</f>
        <v xml:space="preserve"> </v>
      </c>
      <c r="G13" s="153" t="str">
        <f>IF(OR(' Inf Conc (Flow Wt. Avg.)'!G13="",' Inf Conc (Flow Wt. Avg.)'!G13=0)," ",' Inf Conc (Flow Wt. Avg.)'!$C13*' Inf Conc (Flow Wt. Avg.)'!G13*3.78)</f>
        <v xml:space="preserve"> </v>
      </c>
      <c r="H13" s="153" t="str">
        <f>IF(OR(' Inf Conc (Flow Wt. Avg.)'!H13="",' Inf Conc (Flow Wt. Avg.)'!H13=0)," ",' Inf Conc (Flow Wt. Avg.)'!$C13*' Inf Conc (Flow Wt. Avg.)'!H13*3.78)</f>
        <v xml:space="preserve"> </v>
      </c>
      <c r="I13" s="153" t="str">
        <f>IF(OR(' Inf Conc (Flow Wt. Avg.)'!I13="",' Inf Conc (Flow Wt. Avg.)'!I13=0)," ",' Inf Conc (Flow Wt. Avg.)'!$C13*' Inf Conc (Flow Wt. Avg.)'!I13*3.78)</f>
        <v xml:space="preserve"> </v>
      </c>
      <c r="J13" s="153" t="str">
        <f>IF(OR(' Inf Conc (Flow Wt. Avg.)'!J13="",' Inf Conc (Flow Wt. Avg.)'!J13=0)," ",' Inf Conc (Flow Wt. Avg.)'!$C13*' Inf Conc (Flow Wt. Avg.)'!J13*3.78)</f>
        <v xml:space="preserve"> </v>
      </c>
      <c r="K13" s="153" t="str">
        <f>IF(OR(' Inf Conc (Flow Wt. Avg.)'!K13="",' Inf Conc (Flow Wt. Avg.)'!K13=0)," ",' Inf Conc (Flow Wt. Avg.)'!$D13*' Inf Conc (Flow Wt. Avg.)'!K13*3.78)</f>
        <v xml:space="preserve"> </v>
      </c>
      <c r="L13" s="153" t="str">
        <f>IF(OR(' Inf Conc (Flow Wt. Avg.)'!L13="",' Inf Conc (Flow Wt. Avg.)'!L13=0)," ",' Inf Conc (Flow Wt. Avg.)'!$C13*' Inf Conc (Flow Wt. Avg.)'!L13*3.78)</f>
        <v xml:space="preserve"> </v>
      </c>
    </row>
    <row r="14" spans="1:13" x14ac:dyDescent="0.25">
      <c r="A14" s="127">
        <f>' Inf Conc (Flow Wt. Avg.)'!A14</f>
        <v>0</v>
      </c>
      <c r="B14" s="27">
        <f>' Inf Conc (Flow Wt. Avg.)'!B14</f>
        <v>0</v>
      </c>
      <c r="C14" s="127">
        <f>' Inf Conc (Flow Wt. Avg.)'!C14</f>
        <v>0</v>
      </c>
      <c r="D14" s="127">
        <f>' Inf Conc (Flow Wt. Avg.)'!D14</f>
        <v>0</v>
      </c>
      <c r="E14" s="153" t="str">
        <f>IF(OR(' Inf Conc (Flow Wt. Avg.)'!E14="",' Inf Conc (Flow Wt. Avg.)'!E14=0)," ",' Inf Conc (Flow Wt. Avg.)'!$C14*' Inf Conc (Flow Wt. Avg.)'!E14*3.78)</f>
        <v xml:space="preserve"> </v>
      </c>
      <c r="F14" s="153" t="str">
        <f>IF(OR(' Inf Conc (Flow Wt. Avg.)'!F14="",' Inf Conc (Flow Wt. Avg.)'!F14=0)," ",' Inf Conc (Flow Wt. Avg.)'!$C14*' Inf Conc (Flow Wt. Avg.)'!F14*3.78)</f>
        <v xml:space="preserve"> </v>
      </c>
      <c r="G14" s="153" t="str">
        <f>IF(OR(' Inf Conc (Flow Wt. Avg.)'!G14="",' Inf Conc (Flow Wt. Avg.)'!G14=0)," ",' Inf Conc (Flow Wt. Avg.)'!$C14*' Inf Conc (Flow Wt. Avg.)'!G14*3.78)</f>
        <v xml:space="preserve"> </v>
      </c>
      <c r="H14" s="153" t="str">
        <f>IF(OR(' Inf Conc (Flow Wt. Avg.)'!H14="",' Inf Conc (Flow Wt. Avg.)'!H14=0)," ",' Inf Conc (Flow Wt. Avg.)'!$C14*' Inf Conc (Flow Wt. Avg.)'!H14*3.78)</f>
        <v xml:space="preserve"> </v>
      </c>
      <c r="I14" s="153" t="str">
        <f>IF(OR(' Inf Conc (Flow Wt. Avg.)'!I14="",' Inf Conc (Flow Wt. Avg.)'!I14=0)," ",' Inf Conc (Flow Wt. Avg.)'!$C14*' Inf Conc (Flow Wt. Avg.)'!I14*3.78)</f>
        <v xml:space="preserve"> </v>
      </c>
      <c r="J14" s="153" t="str">
        <f>IF(OR(' Inf Conc (Flow Wt. Avg.)'!J14="",' Inf Conc (Flow Wt. Avg.)'!J14=0)," ",' Inf Conc (Flow Wt. Avg.)'!$C14*' Inf Conc (Flow Wt. Avg.)'!J14*3.78)</f>
        <v xml:space="preserve"> </v>
      </c>
      <c r="K14" s="153" t="str">
        <f>IF(OR(' Inf Conc (Flow Wt. Avg.)'!K14="",' Inf Conc (Flow Wt. Avg.)'!K14=0)," ",' Inf Conc (Flow Wt. Avg.)'!$D14*' Inf Conc (Flow Wt. Avg.)'!K14*3.78)</f>
        <v xml:space="preserve"> </v>
      </c>
      <c r="L14" s="153" t="str">
        <f>IF(OR(' Inf Conc (Flow Wt. Avg.)'!L14="",' Inf Conc (Flow Wt. Avg.)'!L14=0)," ",' Inf Conc (Flow Wt. Avg.)'!$C14*' Inf Conc (Flow Wt. Avg.)'!L14*3.78)</f>
        <v xml:space="preserve"> </v>
      </c>
    </row>
    <row r="15" spans="1:13" x14ac:dyDescent="0.25">
      <c r="A15" s="127">
        <f>' Inf Conc (Flow Wt. Avg.)'!A15</f>
        <v>0</v>
      </c>
      <c r="B15" s="27">
        <f>' Inf Conc (Flow Wt. Avg.)'!B15</f>
        <v>0</v>
      </c>
      <c r="C15" s="127">
        <f>' Inf Conc (Flow Wt. Avg.)'!C15</f>
        <v>0</v>
      </c>
      <c r="D15" s="127">
        <f>' Inf Conc (Flow Wt. Avg.)'!D15</f>
        <v>0</v>
      </c>
      <c r="E15" s="153" t="str">
        <f>IF(OR(' Inf Conc (Flow Wt. Avg.)'!E15="",' Inf Conc (Flow Wt. Avg.)'!E15=0)," ",' Inf Conc (Flow Wt. Avg.)'!$C15*' Inf Conc (Flow Wt. Avg.)'!E15*3.78)</f>
        <v xml:space="preserve"> </v>
      </c>
      <c r="F15" s="153" t="str">
        <f>IF(OR(' Inf Conc (Flow Wt. Avg.)'!F15="",' Inf Conc (Flow Wt. Avg.)'!F15=0)," ",' Inf Conc (Flow Wt. Avg.)'!$C15*' Inf Conc (Flow Wt. Avg.)'!F15*3.78)</f>
        <v xml:space="preserve"> </v>
      </c>
      <c r="G15" s="153" t="str">
        <f>IF(OR(' Inf Conc (Flow Wt. Avg.)'!G15="",' Inf Conc (Flow Wt. Avg.)'!G15=0)," ",' Inf Conc (Flow Wt. Avg.)'!$C15*' Inf Conc (Flow Wt. Avg.)'!G15*3.78)</f>
        <v xml:space="preserve"> </v>
      </c>
      <c r="H15" s="153" t="str">
        <f>IF(OR(' Inf Conc (Flow Wt. Avg.)'!H15="",' Inf Conc (Flow Wt. Avg.)'!H15=0)," ",' Inf Conc (Flow Wt. Avg.)'!$C15*' Inf Conc (Flow Wt. Avg.)'!H15*3.78)</f>
        <v xml:space="preserve"> </v>
      </c>
      <c r="I15" s="153" t="str">
        <f>IF(OR(' Inf Conc (Flow Wt. Avg.)'!I15="",' Inf Conc (Flow Wt. Avg.)'!I15=0)," ",' Inf Conc (Flow Wt. Avg.)'!$C15*' Inf Conc (Flow Wt. Avg.)'!I15*3.78)</f>
        <v xml:space="preserve"> </v>
      </c>
      <c r="J15" s="153" t="str">
        <f>IF(OR(' Inf Conc (Flow Wt. Avg.)'!J15="",' Inf Conc (Flow Wt. Avg.)'!J15=0)," ",' Inf Conc (Flow Wt. Avg.)'!$C15*' Inf Conc (Flow Wt. Avg.)'!J15*3.78)</f>
        <v xml:space="preserve"> </v>
      </c>
      <c r="K15" s="153" t="str">
        <f>IF(OR(' Inf Conc (Flow Wt. Avg.)'!K15="",' Inf Conc (Flow Wt. Avg.)'!K15=0)," ",' Inf Conc (Flow Wt. Avg.)'!$D15*' Inf Conc (Flow Wt. Avg.)'!K15*3.78)</f>
        <v xml:space="preserve"> </v>
      </c>
      <c r="L15" s="153" t="str">
        <f>IF(OR(' Inf Conc (Flow Wt. Avg.)'!L15="",' Inf Conc (Flow Wt. Avg.)'!L15=0)," ",' Inf Conc (Flow Wt. Avg.)'!$C15*' Inf Conc (Flow Wt. Avg.)'!L15*3.78)</f>
        <v xml:space="preserve"> </v>
      </c>
    </row>
    <row r="16" spans="1:13" x14ac:dyDescent="0.25">
      <c r="A16" s="127">
        <f>' Inf Conc (Flow Wt. Avg.)'!A16</f>
        <v>0</v>
      </c>
      <c r="B16" s="27">
        <f>' Inf Conc (Flow Wt. Avg.)'!B16</f>
        <v>0</v>
      </c>
      <c r="C16" s="127">
        <f>' Inf Conc (Flow Wt. Avg.)'!C16</f>
        <v>0</v>
      </c>
      <c r="D16" s="127">
        <f>' Inf Conc (Flow Wt. Avg.)'!D16</f>
        <v>0</v>
      </c>
      <c r="E16" s="153" t="str">
        <f>IF(OR(' Inf Conc (Flow Wt. Avg.)'!E16="",' Inf Conc (Flow Wt. Avg.)'!E16=0)," ",' Inf Conc (Flow Wt. Avg.)'!$C16*' Inf Conc (Flow Wt. Avg.)'!E16*3.78)</f>
        <v xml:space="preserve"> </v>
      </c>
      <c r="F16" s="153" t="str">
        <f>IF(OR(' Inf Conc (Flow Wt. Avg.)'!F16="",' Inf Conc (Flow Wt. Avg.)'!F16=0)," ",' Inf Conc (Flow Wt. Avg.)'!$C16*' Inf Conc (Flow Wt. Avg.)'!F16*3.78)</f>
        <v xml:space="preserve"> </v>
      </c>
      <c r="G16" s="153" t="str">
        <f>IF(OR(' Inf Conc (Flow Wt. Avg.)'!G16="",' Inf Conc (Flow Wt. Avg.)'!G16=0)," ",' Inf Conc (Flow Wt. Avg.)'!$C16*' Inf Conc (Flow Wt. Avg.)'!G16*3.78)</f>
        <v xml:space="preserve"> </v>
      </c>
      <c r="H16" s="153" t="str">
        <f>IF(OR(' Inf Conc (Flow Wt. Avg.)'!H16="",' Inf Conc (Flow Wt. Avg.)'!H16=0)," ",' Inf Conc (Flow Wt. Avg.)'!$C16*' Inf Conc (Flow Wt. Avg.)'!H16*3.78)</f>
        <v xml:space="preserve"> </v>
      </c>
      <c r="I16" s="153" t="str">
        <f>IF(OR(' Inf Conc (Flow Wt. Avg.)'!I16="",' Inf Conc (Flow Wt. Avg.)'!I16=0)," ",' Inf Conc (Flow Wt. Avg.)'!$C16*' Inf Conc (Flow Wt. Avg.)'!I16*3.78)</f>
        <v xml:space="preserve"> </v>
      </c>
      <c r="J16" s="153" t="str">
        <f>IF(OR(' Inf Conc (Flow Wt. Avg.)'!J16="",' Inf Conc (Flow Wt. Avg.)'!J16=0)," ",' Inf Conc (Flow Wt. Avg.)'!$C16*' Inf Conc (Flow Wt. Avg.)'!J16*3.78)</f>
        <v xml:space="preserve"> </v>
      </c>
      <c r="K16" s="153" t="str">
        <f>IF(OR(' Inf Conc (Flow Wt. Avg.)'!K16="",' Inf Conc (Flow Wt. Avg.)'!K16=0)," ",' Inf Conc (Flow Wt. Avg.)'!$D16*' Inf Conc (Flow Wt. Avg.)'!K16*3.78)</f>
        <v xml:space="preserve"> </v>
      </c>
      <c r="L16" s="153" t="str">
        <f>IF(OR(' Inf Conc (Flow Wt. Avg.)'!L16="",' Inf Conc (Flow Wt. Avg.)'!L16=0)," ",' Inf Conc (Flow Wt. Avg.)'!$C16*' Inf Conc (Flow Wt. Avg.)'!L16*3.78)</f>
        <v xml:space="preserve"> </v>
      </c>
    </row>
    <row r="17" spans="1:18" x14ac:dyDescent="0.25">
      <c r="A17" s="127">
        <f>' Inf Conc (Flow Wt. Avg.)'!A17</f>
        <v>0</v>
      </c>
      <c r="B17" s="27">
        <f>' Inf Conc (Flow Wt. Avg.)'!B17</f>
        <v>0</v>
      </c>
      <c r="C17" s="127">
        <f>' Inf Conc (Flow Wt. Avg.)'!C17</f>
        <v>0</v>
      </c>
      <c r="D17" s="127">
        <f>' Inf Conc (Flow Wt. Avg.)'!D17</f>
        <v>0</v>
      </c>
      <c r="E17" s="153" t="str">
        <f>IF(OR(' Inf Conc (Flow Wt. Avg.)'!E17="",' Inf Conc (Flow Wt. Avg.)'!E17=0)," ",' Inf Conc (Flow Wt. Avg.)'!$C17*' Inf Conc (Flow Wt. Avg.)'!E17*3.78)</f>
        <v xml:space="preserve"> </v>
      </c>
      <c r="F17" s="153" t="str">
        <f>IF(OR(' Inf Conc (Flow Wt. Avg.)'!F17="",' Inf Conc (Flow Wt. Avg.)'!F17=0)," ",' Inf Conc (Flow Wt. Avg.)'!$C17*' Inf Conc (Flow Wt. Avg.)'!F17*3.78)</f>
        <v xml:space="preserve"> </v>
      </c>
      <c r="G17" s="153" t="str">
        <f>IF(OR(' Inf Conc (Flow Wt. Avg.)'!G17="",' Inf Conc (Flow Wt. Avg.)'!G17=0)," ",' Inf Conc (Flow Wt. Avg.)'!$C17*' Inf Conc (Flow Wt. Avg.)'!G17*3.78)</f>
        <v xml:space="preserve"> </v>
      </c>
      <c r="H17" s="153" t="str">
        <f>IF(OR(' Inf Conc (Flow Wt. Avg.)'!H17="",' Inf Conc (Flow Wt. Avg.)'!H17=0)," ",' Inf Conc (Flow Wt. Avg.)'!$C17*' Inf Conc (Flow Wt. Avg.)'!H17*3.78)</f>
        <v xml:space="preserve"> </v>
      </c>
      <c r="I17" s="153" t="str">
        <f>IF(OR(' Inf Conc (Flow Wt. Avg.)'!I17="",' Inf Conc (Flow Wt. Avg.)'!I17=0)," ",' Inf Conc (Flow Wt. Avg.)'!$C17*' Inf Conc (Flow Wt. Avg.)'!I17*3.78)</f>
        <v xml:space="preserve"> </v>
      </c>
      <c r="J17" s="153" t="str">
        <f>IF(OR(' Inf Conc (Flow Wt. Avg.)'!J17="",' Inf Conc (Flow Wt. Avg.)'!J17=0)," ",' Inf Conc (Flow Wt. Avg.)'!$C17*' Inf Conc (Flow Wt. Avg.)'!J17*3.78)</f>
        <v xml:space="preserve"> </v>
      </c>
      <c r="K17" s="153" t="str">
        <f>IF(OR(' Inf Conc (Flow Wt. Avg.)'!K17="",' Inf Conc (Flow Wt. Avg.)'!K17=0)," ",' Inf Conc (Flow Wt. Avg.)'!$D17*' Inf Conc (Flow Wt. Avg.)'!K17*3.78)</f>
        <v xml:space="preserve"> </v>
      </c>
      <c r="L17" s="153" t="str">
        <f>IF(OR(' Inf Conc (Flow Wt. Avg.)'!L17="",' Inf Conc (Flow Wt. Avg.)'!L17=0)," ",' Inf Conc (Flow Wt. Avg.)'!$C17*' Inf Conc (Flow Wt. Avg.)'!L17*3.78)</f>
        <v xml:space="preserve"> </v>
      </c>
    </row>
    <row r="18" spans="1:18" x14ac:dyDescent="0.25">
      <c r="A18" s="127">
        <f>' Inf Conc (Flow Wt. Avg.)'!A18</f>
        <v>0</v>
      </c>
      <c r="B18" s="27">
        <f>' Inf Conc (Flow Wt. Avg.)'!B18</f>
        <v>0</v>
      </c>
      <c r="C18" s="127">
        <f>' Inf Conc (Flow Wt. Avg.)'!C18</f>
        <v>0</v>
      </c>
      <c r="D18" s="127">
        <f>' Inf Conc (Flow Wt. Avg.)'!D18</f>
        <v>0</v>
      </c>
      <c r="E18" s="153" t="str">
        <f>IF(OR(' Inf Conc (Flow Wt. Avg.)'!E18="",' Inf Conc (Flow Wt. Avg.)'!E18=0)," ",' Inf Conc (Flow Wt. Avg.)'!$C18*' Inf Conc (Flow Wt. Avg.)'!E18*3.78)</f>
        <v xml:space="preserve"> </v>
      </c>
      <c r="F18" s="153" t="str">
        <f>IF(OR(' Inf Conc (Flow Wt. Avg.)'!F18="",' Inf Conc (Flow Wt. Avg.)'!F18=0)," ",' Inf Conc (Flow Wt. Avg.)'!$C18*' Inf Conc (Flow Wt. Avg.)'!F18*3.78)</f>
        <v xml:space="preserve"> </v>
      </c>
      <c r="G18" s="153" t="str">
        <f>IF(OR(' Inf Conc (Flow Wt. Avg.)'!G18="",' Inf Conc (Flow Wt. Avg.)'!G18=0)," ",' Inf Conc (Flow Wt. Avg.)'!$C18*' Inf Conc (Flow Wt. Avg.)'!G18*3.78)</f>
        <v xml:space="preserve"> </v>
      </c>
      <c r="H18" s="153" t="str">
        <f>IF(OR(' Inf Conc (Flow Wt. Avg.)'!H18="",' Inf Conc (Flow Wt. Avg.)'!H18=0)," ",' Inf Conc (Flow Wt. Avg.)'!$C18*' Inf Conc (Flow Wt. Avg.)'!H18*3.78)</f>
        <v xml:space="preserve"> </v>
      </c>
      <c r="I18" s="153" t="str">
        <f>IF(OR(' Inf Conc (Flow Wt. Avg.)'!I18="",' Inf Conc (Flow Wt. Avg.)'!I18=0)," ",' Inf Conc (Flow Wt. Avg.)'!$C18*' Inf Conc (Flow Wt. Avg.)'!I18*3.78)</f>
        <v xml:space="preserve"> </v>
      </c>
      <c r="J18" s="153" t="str">
        <f>IF(OR(' Inf Conc (Flow Wt. Avg.)'!J18="",' Inf Conc (Flow Wt. Avg.)'!J18=0)," ",' Inf Conc (Flow Wt. Avg.)'!$C18*' Inf Conc (Flow Wt. Avg.)'!J18*3.78)</f>
        <v xml:space="preserve"> </v>
      </c>
      <c r="K18" s="153" t="str">
        <f>IF(OR(' Inf Conc (Flow Wt. Avg.)'!K18="",' Inf Conc (Flow Wt. Avg.)'!K18=0)," ",' Inf Conc (Flow Wt. Avg.)'!$D18*' Inf Conc (Flow Wt. Avg.)'!K18*3.78)</f>
        <v xml:space="preserve"> </v>
      </c>
      <c r="L18" s="153" t="str">
        <f>IF(OR(' Inf Conc (Flow Wt. Avg.)'!L18="",' Inf Conc (Flow Wt. Avg.)'!L18=0)," ",' Inf Conc (Flow Wt. Avg.)'!$C18*' Inf Conc (Flow Wt. Avg.)'!L18*3.78)</f>
        <v xml:space="preserve"> </v>
      </c>
    </row>
    <row r="19" spans="1:18" x14ac:dyDescent="0.25">
      <c r="A19" s="127">
        <f>' Inf Conc (Flow Wt. Avg.)'!A19</f>
        <v>0</v>
      </c>
      <c r="B19" s="27">
        <f>' Inf Conc (Flow Wt. Avg.)'!B19</f>
        <v>0</v>
      </c>
      <c r="C19" s="127">
        <f>' Inf Conc (Flow Wt. Avg.)'!C19</f>
        <v>0</v>
      </c>
      <c r="D19" s="127">
        <f>' Inf Conc (Flow Wt. Avg.)'!D19</f>
        <v>0</v>
      </c>
      <c r="E19" s="153" t="str">
        <f>IF(OR(' Inf Conc (Flow Wt. Avg.)'!E19="",' Inf Conc (Flow Wt. Avg.)'!E19=0)," ",' Inf Conc (Flow Wt. Avg.)'!$C19*' Inf Conc (Flow Wt. Avg.)'!E19*3.78)</f>
        <v xml:space="preserve"> </v>
      </c>
      <c r="F19" s="153" t="str">
        <f>IF(OR(' Inf Conc (Flow Wt. Avg.)'!F19="",' Inf Conc (Flow Wt. Avg.)'!F19=0)," ",' Inf Conc (Flow Wt. Avg.)'!$C19*' Inf Conc (Flow Wt. Avg.)'!F19*3.78)</f>
        <v xml:space="preserve"> </v>
      </c>
      <c r="G19" s="153" t="str">
        <f>IF(OR(' Inf Conc (Flow Wt. Avg.)'!G19="",' Inf Conc (Flow Wt. Avg.)'!G19=0)," ",' Inf Conc (Flow Wt. Avg.)'!$C19*' Inf Conc (Flow Wt. Avg.)'!G19*3.78)</f>
        <v xml:space="preserve"> </v>
      </c>
      <c r="H19" s="153" t="str">
        <f>IF(OR(' Inf Conc (Flow Wt. Avg.)'!H19="",' Inf Conc (Flow Wt. Avg.)'!H19=0)," ",' Inf Conc (Flow Wt. Avg.)'!$C19*' Inf Conc (Flow Wt. Avg.)'!H19*3.78)</f>
        <v xml:space="preserve"> </v>
      </c>
      <c r="I19" s="153" t="str">
        <f>IF(OR(' Inf Conc (Flow Wt. Avg.)'!I19="",' Inf Conc (Flow Wt. Avg.)'!I19=0)," ",' Inf Conc (Flow Wt. Avg.)'!$C19*' Inf Conc (Flow Wt. Avg.)'!I19*3.78)</f>
        <v xml:space="preserve"> </v>
      </c>
      <c r="J19" s="153" t="str">
        <f>IF(OR(' Inf Conc (Flow Wt. Avg.)'!J19="",' Inf Conc (Flow Wt. Avg.)'!J19=0)," ",' Inf Conc (Flow Wt. Avg.)'!$C19*' Inf Conc (Flow Wt. Avg.)'!J19*3.78)</f>
        <v xml:space="preserve"> </v>
      </c>
      <c r="K19" s="153" t="str">
        <f>IF(OR(' Inf Conc (Flow Wt. Avg.)'!K19="",' Inf Conc (Flow Wt. Avg.)'!K19=0)," ",' Inf Conc (Flow Wt. Avg.)'!$D19*' Inf Conc (Flow Wt. Avg.)'!K19*3.78)</f>
        <v xml:space="preserve"> </v>
      </c>
      <c r="L19" s="153" t="str">
        <f>IF(OR(' Inf Conc (Flow Wt. Avg.)'!L19="",' Inf Conc (Flow Wt. Avg.)'!L19=0)," ",' Inf Conc (Flow Wt. Avg.)'!$C19*' Inf Conc (Flow Wt. Avg.)'!L19*3.78)</f>
        <v xml:space="preserve"> </v>
      </c>
    </row>
    <row r="20" spans="1:18" x14ac:dyDescent="0.25">
      <c r="A20" s="127">
        <f>' Inf Conc (Flow Wt. Avg.)'!A20</f>
        <v>0</v>
      </c>
      <c r="B20" s="27">
        <f>' Inf Conc (Flow Wt. Avg.)'!B20</f>
        <v>0</v>
      </c>
      <c r="C20" s="127">
        <f>' Inf Conc (Flow Wt. Avg.)'!C20</f>
        <v>0</v>
      </c>
      <c r="D20" s="127">
        <f>' Inf Conc (Flow Wt. Avg.)'!D20</f>
        <v>0</v>
      </c>
      <c r="E20" s="153" t="str">
        <f>IF(OR(' Inf Conc (Flow Wt. Avg.)'!E20="",' Inf Conc (Flow Wt. Avg.)'!E20=0)," ",' Inf Conc (Flow Wt. Avg.)'!$C20*' Inf Conc (Flow Wt. Avg.)'!E20*3.78)</f>
        <v xml:space="preserve"> </v>
      </c>
      <c r="F20" s="153" t="str">
        <f>IF(OR(' Inf Conc (Flow Wt. Avg.)'!F20="",' Inf Conc (Flow Wt. Avg.)'!F20=0)," ",' Inf Conc (Flow Wt. Avg.)'!$C20*' Inf Conc (Flow Wt. Avg.)'!F20*3.78)</f>
        <v xml:space="preserve"> </v>
      </c>
      <c r="G20" s="153" t="str">
        <f>IF(OR(' Inf Conc (Flow Wt. Avg.)'!G20="",' Inf Conc (Flow Wt. Avg.)'!G20=0)," ",' Inf Conc (Flow Wt. Avg.)'!$C20*' Inf Conc (Flow Wt. Avg.)'!G20*3.78)</f>
        <v xml:space="preserve"> </v>
      </c>
      <c r="H20" s="153" t="str">
        <f>IF(OR(' Inf Conc (Flow Wt. Avg.)'!H20="",' Inf Conc (Flow Wt. Avg.)'!H20=0)," ",' Inf Conc (Flow Wt. Avg.)'!$C20*' Inf Conc (Flow Wt. Avg.)'!H20*3.78)</f>
        <v xml:space="preserve"> </v>
      </c>
      <c r="I20" s="153" t="str">
        <f>IF(OR(' Inf Conc (Flow Wt. Avg.)'!I20="",' Inf Conc (Flow Wt. Avg.)'!I20=0)," ",' Inf Conc (Flow Wt. Avg.)'!$C20*' Inf Conc (Flow Wt. Avg.)'!I20*3.78)</f>
        <v xml:space="preserve"> </v>
      </c>
      <c r="J20" s="153" t="str">
        <f>IF(OR(' Inf Conc (Flow Wt. Avg.)'!J20="",' Inf Conc (Flow Wt. Avg.)'!J20=0)," ",' Inf Conc (Flow Wt. Avg.)'!$C20*' Inf Conc (Flow Wt. Avg.)'!J20*3.78)</f>
        <v xml:space="preserve"> </v>
      </c>
      <c r="K20" s="153" t="str">
        <f>IF(OR(' Inf Conc (Flow Wt. Avg.)'!K20="",' Inf Conc (Flow Wt. Avg.)'!K20=0)," ",' Inf Conc (Flow Wt. Avg.)'!$D20*' Inf Conc (Flow Wt. Avg.)'!K20*3.78)</f>
        <v xml:space="preserve"> </v>
      </c>
      <c r="L20" s="153" t="str">
        <f>IF(OR(' Inf Conc (Flow Wt. Avg.)'!L20="",' Inf Conc (Flow Wt. Avg.)'!L20=0)," ",' Inf Conc (Flow Wt. Avg.)'!$C20*' Inf Conc (Flow Wt. Avg.)'!L20*3.78)</f>
        <v xml:space="preserve"> </v>
      </c>
    </row>
    <row r="21" spans="1:18" x14ac:dyDescent="0.25">
      <c r="A21" s="127">
        <f>' Inf Conc (Flow Wt. Avg.)'!A21</f>
        <v>0</v>
      </c>
      <c r="B21" s="27">
        <f>' Inf Conc (Flow Wt. Avg.)'!B21</f>
        <v>0</v>
      </c>
      <c r="C21" s="127">
        <f>' Inf Conc (Flow Wt. Avg.)'!C21</f>
        <v>0</v>
      </c>
      <c r="D21" s="127">
        <f>' Inf Conc (Flow Wt. Avg.)'!D21</f>
        <v>0</v>
      </c>
      <c r="E21" s="153" t="str">
        <f>IF(OR(' Inf Conc (Flow Wt. Avg.)'!E21="",' Inf Conc (Flow Wt. Avg.)'!E21=0)," ",' Inf Conc (Flow Wt. Avg.)'!$C21*' Inf Conc (Flow Wt. Avg.)'!E21*3.78)</f>
        <v xml:space="preserve"> </v>
      </c>
      <c r="F21" s="153" t="str">
        <f>IF(OR(' Inf Conc (Flow Wt. Avg.)'!F21="",' Inf Conc (Flow Wt. Avg.)'!F21=0)," ",' Inf Conc (Flow Wt. Avg.)'!$C21*' Inf Conc (Flow Wt. Avg.)'!F21*3.78)</f>
        <v xml:space="preserve"> </v>
      </c>
      <c r="G21" s="153" t="str">
        <f>IF(OR(' Inf Conc (Flow Wt. Avg.)'!G21="",' Inf Conc (Flow Wt. Avg.)'!G21=0)," ",' Inf Conc (Flow Wt. Avg.)'!$C21*' Inf Conc (Flow Wt. Avg.)'!G21*3.78)</f>
        <v xml:space="preserve"> </v>
      </c>
      <c r="H21" s="153" t="str">
        <f>IF(OR(' Inf Conc (Flow Wt. Avg.)'!H21="",' Inf Conc (Flow Wt. Avg.)'!H21=0)," ",' Inf Conc (Flow Wt. Avg.)'!$C21*' Inf Conc (Flow Wt. Avg.)'!H21*3.78)</f>
        <v xml:space="preserve"> </v>
      </c>
      <c r="I21" s="153" t="str">
        <f>IF(OR(' Inf Conc (Flow Wt. Avg.)'!I21="",' Inf Conc (Flow Wt. Avg.)'!I21=0)," ",' Inf Conc (Flow Wt. Avg.)'!$C21*' Inf Conc (Flow Wt. Avg.)'!I21*3.78)</f>
        <v xml:space="preserve"> </v>
      </c>
      <c r="J21" s="153" t="str">
        <f>IF(OR(' Inf Conc (Flow Wt. Avg.)'!J21="",' Inf Conc (Flow Wt. Avg.)'!J21=0)," ",' Inf Conc (Flow Wt. Avg.)'!$C21*' Inf Conc (Flow Wt. Avg.)'!J21*3.78)</f>
        <v xml:space="preserve"> </v>
      </c>
      <c r="K21" s="153" t="str">
        <f>IF(OR(' Inf Conc (Flow Wt. Avg.)'!K21="",' Inf Conc (Flow Wt. Avg.)'!K21=0)," ",' Inf Conc (Flow Wt. Avg.)'!$D21*' Inf Conc (Flow Wt. Avg.)'!K21*3.78)</f>
        <v xml:space="preserve"> </v>
      </c>
      <c r="L21" s="153" t="str">
        <f>IF(OR(' Inf Conc (Flow Wt. Avg.)'!L21="",' Inf Conc (Flow Wt. Avg.)'!L21=0)," ",' Inf Conc (Flow Wt. Avg.)'!$C21*' Inf Conc (Flow Wt. Avg.)'!L21*3.78)</f>
        <v xml:space="preserve"> </v>
      </c>
    </row>
    <row r="22" spans="1:18" x14ac:dyDescent="0.25">
      <c r="A22" s="127">
        <f>' Inf Conc (Flow Wt. Avg.)'!A22</f>
        <v>0</v>
      </c>
      <c r="B22" s="27">
        <f>' Inf Conc (Flow Wt. Avg.)'!B22</f>
        <v>0</v>
      </c>
      <c r="C22" s="127">
        <f>' Inf Conc (Flow Wt. Avg.)'!C22</f>
        <v>0</v>
      </c>
      <c r="D22" s="127">
        <f>' Inf Conc (Flow Wt. Avg.)'!D22</f>
        <v>0</v>
      </c>
      <c r="E22" s="153" t="str">
        <f>IF(OR(' Inf Conc (Flow Wt. Avg.)'!E22="",' Inf Conc (Flow Wt. Avg.)'!E22=0)," ",' Inf Conc (Flow Wt. Avg.)'!$C22*' Inf Conc (Flow Wt. Avg.)'!E22*3.78)</f>
        <v xml:space="preserve"> </v>
      </c>
      <c r="F22" s="153" t="str">
        <f>IF(OR(' Inf Conc (Flow Wt. Avg.)'!F22="",' Inf Conc (Flow Wt. Avg.)'!F22=0)," ",' Inf Conc (Flow Wt. Avg.)'!$C22*' Inf Conc (Flow Wt. Avg.)'!F22*3.78)</f>
        <v xml:space="preserve"> </v>
      </c>
      <c r="G22" s="153" t="str">
        <f>IF(OR(' Inf Conc (Flow Wt. Avg.)'!G22="",' Inf Conc (Flow Wt. Avg.)'!G22=0)," ",' Inf Conc (Flow Wt. Avg.)'!$C22*' Inf Conc (Flow Wt. Avg.)'!G22*3.78)</f>
        <v xml:space="preserve"> </v>
      </c>
      <c r="H22" s="153" t="str">
        <f>IF(OR(' Inf Conc (Flow Wt. Avg.)'!H22="",' Inf Conc (Flow Wt. Avg.)'!H22=0)," ",' Inf Conc (Flow Wt. Avg.)'!$C22*' Inf Conc (Flow Wt. Avg.)'!H22*3.78)</f>
        <v xml:space="preserve"> </v>
      </c>
      <c r="I22" s="153" t="str">
        <f>IF(OR(' Inf Conc (Flow Wt. Avg.)'!I22="",' Inf Conc (Flow Wt. Avg.)'!I22=0)," ",' Inf Conc (Flow Wt. Avg.)'!$C22*' Inf Conc (Flow Wt. Avg.)'!I22*3.78)</f>
        <v xml:space="preserve"> </v>
      </c>
      <c r="J22" s="153" t="str">
        <f>IF(OR(' Inf Conc (Flow Wt. Avg.)'!J22="",' Inf Conc (Flow Wt. Avg.)'!J22=0)," ",' Inf Conc (Flow Wt. Avg.)'!$C22*' Inf Conc (Flow Wt. Avg.)'!J22*3.78)</f>
        <v xml:space="preserve"> </v>
      </c>
      <c r="K22" s="153" t="str">
        <f>IF(OR(' Inf Conc (Flow Wt. Avg.)'!K22="",' Inf Conc (Flow Wt. Avg.)'!K22=0)," ",' Inf Conc (Flow Wt. Avg.)'!$D22*' Inf Conc (Flow Wt. Avg.)'!K22*3.78)</f>
        <v xml:space="preserve"> </v>
      </c>
      <c r="L22" s="153" t="str">
        <f>IF(OR(' Inf Conc (Flow Wt. Avg.)'!L22="",' Inf Conc (Flow Wt. Avg.)'!L22=0)," ",' Inf Conc (Flow Wt. Avg.)'!$C22*' Inf Conc (Flow Wt. Avg.)'!L22*3.78)</f>
        <v xml:space="preserve"> </v>
      </c>
    </row>
    <row r="23" spans="1:18" x14ac:dyDescent="0.25">
      <c r="A23" s="127">
        <f>' Inf Conc (Flow Wt. Avg.)'!A23</f>
        <v>0</v>
      </c>
      <c r="B23" s="27">
        <f>' Inf Conc (Flow Wt. Avg.)'!B23</f>
        <v>0</v>
      </c>
      <c r="C23" s="127">
        <f>' Inf Conc (Flow Wt. Avg.)'!C23</f>
        <v>0</v>
      </c>
      <c r="D23" s="127">
        <f>' Inf Conc (Flow Wt. Avg.)'!D23</f>
        <v>0</v>
      </c>
      <c r="E23" s="153" t="str">
        <f>IF(OR(' Inf Conc (Flow Wt. Avg.)'!E23="",' Inf Conc (Flow Wt. Avg.)'!E23=0)," ",' Inf Conc (Flow Wt. Avg.)'!$C23*' Inf Conc (Flow Wt. Avg.)'!E23*3.78)</f>
        <v xml:space="preserve"> </v>
      </c>
      <c r="F23" s="153" t="str">
        <f>IF(OR(' Inf Conc (Flow Wt. Avg.)'!F23="",' Inf Conc (Flow Wt. Avg.)'!F23=0)," ",' Inf Conc (Flow Wt. Avg.)'!$C23*' Inf Conc (Flow Wt. Avg.)'!F23*3.78)</f>
        <v xml:space="preserve"> </v>
      </c>
      <c r="G23" s="153" t="str">
        <f>IF(OR(' Inf Conc (Flow Wt. Avg.)'!G23="",' Inf Conc (Flow Wt. Avg.)'!G23=0)," ",' Inf Conc (Flow Wt. Avg.)'!$C23*' Inf Conc (Flow Wt. Avg.)'!G23*3.78)</f>
        <v xml:space="preserve"> </v>
      </c>
      <c r="H23" s="153" t="str">
        <f>IF(OR(' Inf Conc (Flow Wt. Avg.)'!H23="",' Inf Conc (Flow Wt. Avg.)'!H23=0)," ",' Inf Conc (Flow Wt. Avg.)'!$C23*' Inf Conc (Flow Wt. Avg.)'!H23*3.78)</f>
        <v xml:space="preserve"> </v>
      </c>
      <c r="I23" s="153" t="str">
        <f>IF(OR(' Inf Conc (Flow Wt. Avg.)'!I23="",' Inf Conc (Flow Wt. Avg.)'!I23=0)," ",' Inf Conc (Flow Wt. Avg.)'!$C23*' Inf Conc (Flow Wt. Avg.)'!I23*3.78)</f>
        <v xml:space="preserve"> </v>
      </c>
      <c r="J23" s="153" t="str">
        <f>IF(OR(' Inf Conc (Flow Wt. Avg.)'!J23="",' Inf Conc (Flow Wt. Avg.)'!J23=0)," ",' Inf Conc (Flow Wt. Avg.)'!$C23*' Inf Conc (Flow Wt. Avg.)'!J23*3.78)</f>
        <v xml:space="preserve"> </v>
      </c>
      <c r="K23" s="153" t="str">
        <f>IF(OR(' Inf Conc (Flow Wt. Avg.)'!K23="",' Inf Conc (Flow Wt. Avg.)'!K23=0)," ",' Inf Conc (Flow Wt. Avg.)'!$D23*' Inf Conc (Flow Wt. Avg.)'!K23*3.78)</f>
        <v xml:space="preserve"> </v>
      </c>
      <c r="L23" s="153" t="str">
        <f>IF(OR(' Inf Conc (Flow Wt. Avg.)'!L23="",' Inf Conc (Flow Wt. Avg.)'!L23=0)," ",' Inf Conc (Flow Wt. Avg.)'!$C23*' Inf Conc (Flow Wt. Avg.)'!L23*3.78)</f>
        <v xml:space="preserve"> </v>
      </c>
    </row>
    <row r="24" spans="1:18" x14ac:dyDescent="0.25">
      <c r="A24" s="127">
        <f>' Inf Conc (Flow Wt. Avg.)'!A24</f>
        <v>0</v>
      </c>
      <c r="B24" s="27">
        <f>' Inf Conc (Flow Wt. Avg.)'!B24</f>
        <v>0</v>
      </c>
      <c r="C24" s="127">
        <f>' Inf Conc (Flow Wt. Avg.)'!C24</f>
        <v>0</v>
      </c>
      <c r="D24" s="127">
        <f>' Inf Conc (Flow Wt. Avg.)'!D24</f>
        <v>0</v>
      </c>
      <c r="E24" s="153" t="str">
        <f>IF(OR(' Inf Conc (Flow Wt. Avg.)'!E24="",' Inf Conc (Flow Wt. Avg.)'!E24=0)," ",' Inf Conc (Flow Wt. Avg.)'!$C24*' Inf Conc (Flow Wt. Avg.)'!E24*3.78)</f>
        <v xml:space="preserve"> </v>
      </c>
      <c r="F24" s="153" t="str">
        <f>IF(OR(' Inf Conc (Flow Wt. Avg.)'!F24="",' Inf Conc (Flow Wt. Avg.)'!F24=0)," ",' Inf Conc (Flow Wt. Avg.)'!$C24*' Inf Conc (Flow Wt. Avg.)'!F24*3.78)</f>
        <v xml:space="preserve"> </v>
      </c>
      <c r="G24" s="153" t="str">
        <f>IF(OR(' Inf Conc (Flow Wt. Avg.)'!G24="",' Inf Conc (Flow Wt. Avg.)'!G24=0)," ",' Inf Conc (Flow Wt. Avg.)'!$C24*' Inf Conc (Flow Wt. Avg.)'!G24*3.78)</f>
        <v xml:space="preserve"> </v>
      </c>
      <c r="H24" s="153" t="str">
        <f>IF(OR(' Inf Conc (Flow Wt. Avg.)'!H24="",' Inf Conc (Flow Wt. Avg.)'!H24=0)," ",' Inf Conc (Flow Wt. Avg.)'!$C24*' Inf Conc (Flow Wt. Avg.)'!H24*3.78)</f>
        <v xml:space="preserve"> </v>
      </c>
      <c r="I24" s="153" t="str">
        <f>IF(OR(' Inf Conc (Flow Wt. Avg.)'!I24="",' Inf Conc (Flow Wt. Avg.)'!I24=0)," ",' Inf Conc (Flow Wt. Avg.)'!$C24*' Inf Conc (Flow Wt. Avg.)'!I24*3.78)</f>
        <v xml:space="preserve"> </v>
      </c>
      <c r="J24" s="153" t="str">
        <f>IF(OR(' Inf Conc (Flow Wt. Avg.)'!J24="",' Inf Conc (Flow Wt. Avg.)'!J24=0)," ",' Inf Conc (Flow Wt. Avg.)'!$C24*' Inf Conc (Flow Wt. Avg.)'!J24*3.78)</f>
        <v xml:space="preserve"> </v>
      </c>
      <c r="K24" s="153" t="str">
        <f>IF(OR(' Inf Conc (Flow Wt. Avg.)'!K24="",' Inf Conc (Flow Wt. Avg.)'!K24=0)," ",' Inf Conc (Flow Wt. Avg.)'!$D24*' Inf Conc (Flow Wt. Avg.)'!K24*3.78)</f>
        <v xml:space="preserve"> </v>
      </c>
      <c r="L24" s="153" t="str">
        <f>IF(OR(' Inf Conc (Flow Wt. Avg.)'!L24="",' Inf Conc (Flow Wt. Avg.)'!L24=0)," ",' Inf Conc (Flow Wt. Avg.)'!$C24*' Inf Conc (Flow Wt. Avg.)'!L24*3.78)</f>
        <v xml:space="preserve"> </v>
      </c>
    </row>
    <row r="25" spans="1:18" x14ac:dyDescent="0.25">
      <c r="A25" s="127">
        <f>' Inf Conc (Flow Wt. Avg.)'!A25</f>
        <v>0</v>
      </c>
      <c r="B25" s="27">
        <f>' Inf Conc (Flow Wt. Avg.)'!B25</f>
        <v>0</v>
      </c>
      <c r="C25" s="127">
        <f>' Inf Conc (Flow Wt. Avg.)'!C25</f>
        <v>0</v>
      </c>
      <c r="D25" s="127">
        <f>' Inf Conc (Flow Wt. Avg.)'!D25</f>
        <v>0</v>
      </c>
      <c r="E25" s="153" t="str">
        <f>IF(OR(' Inf Conc (Flow Wt. Avg.)'!E25="",' Inf Conc (Flow Wt. Avg.)'!E25=0)," ",' Inf Conc (Flow Wt. Avg.)'!$C25*' Inf Conc (Flow Wt. Avg.)'!E25*3.78)</f>
        <v xml:space="preserve"> </v>
      </c>
      <c r="F25" s="153" t="str">
        <f>IF(OR(' Inf Conc (Flow Wt. Avg.)'!F25="",' Inf Conc (Flow Wt. Avg.)'!F25=0)," ",' Inf Conc (Flow Wt. Avg.)'!$C25*' Inf Conc (Flow Wt. Avg.)'!F25*3.78)</f>
        <v xml:space="preserve"> </v>
      </c>
      <c r="G25" s="153" t="str">
        <f>IF(OR(' Inf Conc (Flow Wt. Avg.)'!G25="",' Inf Conc (Flow Wt. Avg.)'!G25=0)," ",' Inf Conc (Flow Wt. Avg.)'!$C25*' Inf Conc (Flow Wt. Avg.)'!G25*3.78)</f>
        <v xml:space="preserve"> </v>
      </c>
      <c r="H25" s="153" t="str">
        <f>IF(OR(' Inf Conc (Flow Wt. Avg.)'!H25="",' Inf Conc (Flow Wt. Avg.)'!H25=0)," ",' Inf Conc (Flow Wt. Avg.)'!$C25*' Inf Conc (Flow Wt. Avg.)'!H25*3.78)</f>
        <v xml:space="preserve"> </v>
      </c>
      <c r="I25" s="153" t="str">
        <f>IF(OR(' Inf Conc (Flow Wt. Avg.)'!I25="",' Inf Conc (Flow Wt. Avg.)'!I25=0)," ",' Inf Conc (Flow Wt. Avg.)'!$C25*' Inf Conc (Flow Wt. Avg.)'!I25*3.78)</f>
        <v xml:space="preserve"> </v>
      </c>
      <c r="J25" s="153" t="str">
        <f>IF(OR(' Inf Conc (Flow Wt. Avg.)'!J25="",' Inf Conc (Flow Wt. Avg.)'!J25=0)," ",' Inf Conc (Flow Wt. Avg.)'!$C25*' Inf Conc (Flow Wt. Avg.)'!J25*3.78)</f>
        <v xml:space="preserve"> </v>
      </c>
      <c r="K25" s="153" t="str">
        <f>IF(OR(' Inf Conc (Flow Wt. Avg.)'!K25="",' Inf Conc (Flow Wt. Avg.)'!K25=0)," ",' Inf Conc (Flow Wt. Avg.)'!$D25*' Inf Conc (Flow Wt. Avg.)'!K25*3.78)</f>
        <v xml:space="preserve"> </v>
      </c>
      <c r="L25" s="153" t="str">
        <f>IF(OR(' Inf Conc (Flow Wt. Avg.)'!L25="",' Inf Conc (Flow Wt. Avg.)'!L25=0)," ",' Inf Conc (Flow Wt. Avg.)'!$C25*' Inf Conc (Flow Wt. Avg.)'!L25*3.78)</f>
        <v xml:space="preserve"> </v>
      </c>
    </row>
    <row r="26" spans="1:18" x14ac:dyDescent="0.25">
      <c r="A26" s="127">
        <f>' Inf Conc (Flow Wt. Avg.)'!A26</f>
        <v>0</v>
      </c>
      <c r="B26" s="27">
        <f>' Inf Conc (Flow Wt. Avg.)'!B26</f>
        <v>0</v>
      </c>
      <c r="C26" s="127">
        <f>' Inf Conc (Flow Wt. Avg.)'!C26</f>
        <v>0</v>
      </c>
      <c r="D26" s="127">
        <f>' Inf Conc (Flow Wt. Avg.)'!D26</f>
        <v>0</v>
      </c>
      <c r="E26" s="153" t="str">
        <f>IF(OR(' Inf Conc (Flow Wt. Avg.)'!E26="",' Inf Conc (Flow Wt. Avg.)'!E26=0)," ",' Inf Conc (Flow Wt. Avg.)'!$C26*' Inf Conc (Flow Wt. Avg.)'!E26*3.78)</f>
        <v xml:space="preserve"> </v>
      </c>
      <c r="F26" s="153" t="str">
        <f>IF(OR(' Inf Conc (Flow Wt. Avg.)'!F26="",' Inf Conc (Flow Wt. Avg.)'!F26=0)," ",' Inf Conc (Flow Wt. Avg.)'!$C26*' Inf Conc (Flow Wt. Avg.)'!F26*3.78)</f>
        <v xml:space="preserve"> </v>
      </c>
      <c r="G26" s="153" t="str">
        <f>IF(OR(' Inf Conc (Flow Wt. Avg.)'!G26="",' Inf Conc (Flow Wt. Avg.)'!G26=0)," ",' Inf Conc (Flow Wt. Avg.)'!$C26*' Inf Conc (Flow Wt. Avg.)'!G26*3.78)</f>
        <v xml:space="preserve"> </v>
      </c>
      <c r="H26" s="153" t="str">
        <f>IF(OR(' Inf Conc (Flow Wt. Avg.)'!H26="",' Inf Conc (Flow Wt. Avg.)'!H26=0)," ",' Inf Conc (Flow Wt. Avg.)'!$C26*' Inf Conc (Flow Wt. Avg.)'!H26*3.78)</f>
        <v xml:space="preserve"> </v>
      </c>
      <c r="I26" s="153" t="str">
        <f>IF(OR(' Inf Conc (Flow Wt. Avg.)'!I26="",' Inf Conc (Flow Wt. Avg.)'!I26=0)," ",' Inf Conc (Flow Wt. Avg.)'!$C26*' Inf Conc (Flow Wt. Avg.)'!I26*3.78)</f>
        <v xml:space="preserve"> </v>
      </c>
      <c r="J26" s="153" t="str">
        <f>IF(OR(' Inf Conc (Flow Wt. Avg.)'!J26="",' Inf Conc (Flow Wt. Avg.)'!J26=0)," ",' Inf Conc (Flow Wt. Avg.)'!$C26*' Inf Conc (Flow Wt. Avg.)'!J26*3.78)</f>
        <v xml:space="preserve"> </v>
      </c>
      <c r="K26" s="153" t="str">
        <f>IF(OR(' Inf Conc (Flow Wt. Avg.)'!K26="",' Inf Conc (Flow Wt. Avg.)'!K26=0)," ",' Inf Conc (Flow Wt. Avg.)'!$D26*' Inf Conc (Flow Wt. Avg.)'!K26*3.78)</f>
        <v xml:space="preserve"> </v>
      </c>
      <c r="L26" s="153" t="str">
        <f>IF(OR(' Inf Conc (Flow Wt. Avg.)'!L26="",' Inf Conc (Flow Wt. Avg.)'!L26=0)," ",' Inf Conc (Flow Wt. Avg.)'!$C26*' Inf Conc (Flow Wt. Avg.)'!L26*3.78)</f>
        <v xml:space="preserve"> </v>
      </c>
    </row>
    <row r="27" spans="1:18" ht="14.25" customHeight="1" thickBot="1" x14ac:dyDescent="0.3"/>
    <row r="28" spans="1:18" ht="15.75" x14ac:dyDescent="0.25">
      <c r="A28" s="273" t="s">
        <v>159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1" t="s">
        <v>132</v>
      </c>
      <c r="B29" s="259"/>
      <c r="C29" s="259"/>
      <c r="D29" s="259"/>
      <c r="E29" s="259"/>
      <c r="F29" s="259"/>
      <c r="G29" s="259"/>
      <c r="H29" s="259"/>
      <c r="I29" s="259"/>
      <c r="J29" s="259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1" t="s">
        <v>109</v>
      </c>
      <c r="B30" s="259"/>
      <c r="C30" s="259"/>
      <c r="D30" s="259"/>
      <c r="E30" s="259"/>
      <c r="F30" s="259"/>
      <c r="G30" s="259"/>
      <c r="H30" s="259"/>
      <c r="I30" s="259"/>
      <c r="J30" s="259"/>
      <c r="K30" s="45"/>
      <c r="L30" s="45"/>
      <c r="M30" s="45"/>
      <c r="N30" s="45"/>
      <c r="O30" s="45"/>
      <c r="P30" s="45"/>
      <c r="Q30" s="45"/>
      <c r="R30" s="64"/>
    </row>
    <row r="31" spans="1:18" s="123" customFormat="1" x14ac:dyDescent="0.25">
      <c r="A31" s="271"/>
      <c r="B31" s="259"/>
      <c r="C31" s="259"/>
      <c r="D31" s="259"/>
      <c r="E31" s="259"/>
      <c r="F31" s="259"/>
      <c r="G31" s="259"/>
      <c r="H31" s="259"/>
      <c r="I31" s="259"/>
      <c r="J31" s="259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2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9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9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9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2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9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70" t="s">
        <v>172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45"/>
      <c r="P39" s="45"/>
      <c r="Q39" s="45"/>
      <c r="R39" s="64"/>
    </row>
    <row r="40" spans="1:18" ht="15.75" thickBot="1" x14ac:dyDescent="0.3">
      <c r="A40" s="74" t="s">
        <v>171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005" priority="2">
      <formula>LEN(TRIM(A7))=0</formula>
    </cfRule>
  </conditionalFormatting>
  <conditionalFormatting sqref="E7:L26">
    <cfRule type="cellIs" dxfId="1004" priority="1" operator="equal">
      <formula>0</formula>
    </cfRule>
    <cfRule type="containsErrors" dxfId="1003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3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24" sqref="B24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3" customWidth="1"/>
    <col min="10" max="10" width="7.7109375" style="84" customWidth="1"/>
    <col min="11" max="11" width="7.85546875" style="84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11" customWidth="1"/>
  </cols>
  <sheetData>
    <row r="1" spans="1:21" ht="24" thickBot="1" x14ac:dyDescent="0.4">
      <c r="A1" s="87" t="s">
        <v>93</v>
      </c>
      <c r="E1" s="87"/>
      <c r="F1" s="87"/>
      <c r="G1" s="87"/>
      <c r="H1" s="87"/>
      <c r="I1" s="87"/>
      <c r="J1" s="129"/>
      <c r="K1" s="129"/>
      <c r="L1" s="87"/>
      <c r="M1" s="87"/>
      <c r="N1" s="113"/>
      <c r="O1" s="47"/>
      <c r="P1" s="47"/>
      <c r="Q1" s="47"/>
      <c r="R1" s="47"/>
      <c r="S1" s="47"/>
      <c r="T1" s="47"/>
      <c r="U1" s="113"/>
    </row>
    <row r="2" spans="1:21" s="46" customFormat="1" ht="18.75" x14ac:dyDescent="0.3">
      <c r="A2" s="155" t="s">
        <v>223</v>
      </c>
      <c r="B2" s="61"/>
      <c r="C2" s="61"/>
      <c r="D2" s="156"/>
      <c r="E2" s="156"/>
      <c r="F2" s="156"/>
      <c r="G2" s="156"/>
      <c r="H2" s="156"/>
      <c r="I2" s="156"/>
      <c r="J2" s="165"/>
      <c r="K2" s="132"/>
      <c r="L2" s="21"/>
      <c r="M2" s="21"/>
      <c r="N2" s="21"/>
      <c r="O2" s="21"/>
      <c r="P2" s="21"/>
      <c r="Q2" s="21"/>
      <c r="R2" s="21"/>
      <c r="S2" s="15"/>
      <c r="U2" s="115"/>
    </row>
    <row r="3" spans="1:21" s="46" customFormat="1" ht="19.5" thickBot="1" x14ac:dyDescent="0.35">
      <c r="A3" s="158" t="s">
        <v>224</v>
      </c>
      <c r="B3" s="66"/>
      <c r="C3" s="66"/>
      <c r="D3" s="159"/>
      <c r="E3" s="159"/>
      <c r="F3" s="159"/>
      <c r="G3" s="159"/>
      <c r="H3" s="159"/>
      <c r="I3" s="159"/>
      <c r="J3" s="168"/>
      <c r="K3" s="132"/>
      <c r="L3" s="21"/>
      <c r="M3" s="21"/>
      <c r="N3" s="21"/>
      <c r="O3" s="21"/>
      <c r="P3" s="21"/>
      <c r="Q3" s="21"/>
      <c r="R3" s="21"/>
      <c r="S3" s="15"/>
      <c r="U3" s="115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5"/>
      <c r="K4" s="135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185</v>
      </c>
      <c r="B5" s="3" t="s">
        <v>0</v>
      </c>
      <c r="C5" s="16" t="s">
        <v>63</v>
      </c>
      <c r="D5" s="402" t="s">
        <v>13</v>
      </c>
      <c r="E5" s="403"/>
      <c r="F5" s="92" t="s">
        <v>51</v>
      </c>
      <c r="G5" s="93" t="s">
        <v>150</v>
      </c>
      <c r="H5" s="94" t="s">
        <v>52</v>
      </c>
      <c r="I5" s="98" t="s">
        <v>149</v>
      </c>
      <c r="J5" s="278" t="s">
        <v>148</v>
      </c>
      <c r="K5" s="278" t="s">
        <v>151</v>
      </c>
      <c r="L5" s="94" t="s">
        <v>53</v>
      </c>
      <c r="M5" s="94" t="s">
        <v>60</v>
      </c>
      <c r="N5" s="94" t="s">
        <v>54</v>
      </c>
      <c r="O5" s="94" t="s">
        <v>152</v>
      </c>
      <c r="P5" s="94" t="s">
        <v>174</v>
      </c>
      <c r="Q5" s="400" t="s">
        <v>176</v>
      </c>
      <c r="R5" s="401"/>
      <c r="S5" s="404" t="s">
        <v>177</v>
      </c>
      <c r="T5" s="401"/>
      <c r="U5" s="112" t="s">
        <v>56</v>
      </c>
    </row>
    <row r="6" spans="1:21" ht="27" thickBot="1" x14ac:dyDescent="0.3">
      <c r="A6" s="50"/>
      <c r="B6" s="8" t="s">
        <v>33</v>
      </c>
      <c r="C6" s="23"/>
      <c r="D6" s="51" t="s">
        <v>14</v>
      </c>
      <c r="E6" s="52" t="s">
        <v>10</v>
      </c>
      <c r="F6" s="300" t="s">
        <v>37</v>
      </c>
      <c r="G6" s="301" t="s">
        <v>16</v>
      </c>
      <c r="H6" s="303"/>
      <c r="I6" s="304"/>
      <c r="J6" s="305"/>
      <c r="K6" s="305"/>
      <c r="L6" s="303"/>
      <c r="M6" s="303"/>
      <c r="N6" s="303"/>
      <c r="O6" s="303"/>
      <c r="P6" s="302" t="s">
        <v>92</v>
      </c>
      <c r="Q6" s="307" t="s">
        <v>11</v>
      </c>
      <c r="R6" s="291" t="s">
        <v>12</v>
      </c>
      <c r="S6" s="306" t="s">
        <v>11</v>
      </c>
      <c r="T6" s="291" t="s">
        <v>12</v>
      </c>
      <c r="U6" s="96"/>
    </row>
    <row r="7" spans="1:21" s="115" customFormat="1" ht="16.5" customHeight="1" x14ac:dyDescent="0.25">
      <c r="A7" s="27" t="s">
        <v>219</v>
      </c>
      <c r="B7" s="328">
        <v>41102</v>
      </c>
      <c r="C7" s="31" t="s">
        <v>208</v>
      </c>
      <c r="D7" s="329">
        <v>6.6</v>
      </c>
      <c r="E7" s="330">
        <v>13.6</v>
      </c>
      <c r="F7" s="146">
        <f t="shared" ref="F7" si="0">SUM(H7,J7,K7)</f>
        <v>26.436</v>
      </c>
      <c r="G7" s="127">
        <f t="shared" ref="G7" si="1">SUM(I7:K7)</f>
        <v>26.436</v>
      </c>
      <c r="H7" s="344">
        <v>26</v>
      </c>
      <c r="I7" s="345">
        <v>26</v>
      </c>
      <c r="J7" s="345">
        <v>4.5999999999999999E-2</v>
      </c>
      <c r="K7" s="345">
        <v>0.39</v>
      </c>
      <c r="L7" s="345">
        <v>24</v>
      </c>
      <c r="M7" s="244"/>
      <c r="N7" s="345">
        <v>2.7</v>
      </c>
      <c r="O7" s="345">
        <v>2.5</v>
      </c>
      <c r="P7" s="345">
        <v>2.4</v>
      </c>
      <c r="Q7" s="350">
        <v>7.3</v>
      </c>
      <c r="R7" s="350">
        <v>7.2</v>
      </c>
      <c r="S7" s="352">
        <v>21.5</v>
      </c>
      <c r="T7" s="352">
        <v>23.2</v>
      </c>
      <c r="U7" s="354">
        <v>12</v>
      </c>
    </row>
    <row r="8" spans="1:21" s="115" customFormat="1" ht="16.5" customHeight="1" x14ac:dyDescent="0.25">
      <c r="A8" s="27" t="s">
        <v>219</v>
      </c>
      <c r="B8" s="331">
        <v>41121</v>
      </c>
      <c r="C8" s="31" t="s">
        <v>208</v>
      </c>
      <c r="D8" s="332">
        <v>6.48</v>
      </c>
      <c r="E8" s="333">
        <v>14.2</v>
      </c>
      <c r="F8" s="146">
        <f t="shared" ref="F8:F18" si="2">SUM(H8,J8,K8)</f>
        <v>28.179000000000002</v>
      </c>
      <c r="G8" s="127">
        <f t="shared" ref="G8:G18" si="3">SUM(I8:K8)</f>
        <v>27.179000000000002</v>
      </c>
      <c r="H8" s="346">
        <v>28</v>
      </c>
      <c r="I8" s="347">
        <v>27</v>
      </c>
      <c r="J8" s="347">
        <v>0.1</v>
      </c>
      <c r="K8" s="347">
        <v>7.9000000000000001E-2</v>
      </c>
      <c r="L8" s="347">
        <v>26</v>
      </c>
      <c r="M8" s="290"/>
      <c r="N8" s="347">
        <v>1.2</v>
      </c>
      <c r="O8" s="347">
        <v>1.3</v>
      </c>
      <c r="P8" s="347">
        <v>0.99</v>
      </c>
      <c r="Q8" s="351">
        <v>7.4</v>
      </c>
      <c r="R8" s="351">
        <v>7.3</v>
      </c>
      <c r="S8" s="353">
        <v>21.8</v>
      </c>
      <c r="T8" s="353">
        <v>23.4</v>
      </c>
      <c r="U8" s="355">
        <v>7.1</v>
      </c>
    </row>
    <row r="9" spans="1:21" s="115" customFormat="1" ht="16.5" customHeight="1" x14ac:dyDescent="0.25">
      <c r="A9" s="27" t="s">
        <v>219</v>
      </c>
      <c r="B9" s="334">
        <v>41128</v>
      </c>
      <c r="C9" s="31" t="s">
        <v>208</v>
      </c>
      <c r="D9" s="335">
        <v>6.9</v>
      </c>
      <c r="E9" s="336">
        <v>14.3</v>
      </c>
      <c r="F9" s="146">
        <f t="shared" si="2"/>
        <v>28.17</v>
      </c>
      <c r="G9" s="127">
        <f t="shared" si="3"/>
        <v>27.17</v>
      </c>
      <c r="H9" s="348">
        <v>27</v>
      </c>
      <c r="I9" s="345">
        <v>26</v>
      </c>
      <c r="J9" s="345">
        <v>0.76</v>
      </c>
      <c r="K9" s="345">
        <v>0.41</v>
      </c>
      <c r="L9" s="345">
        <v>25</v>
      </c>
      <c r="M9" s="290"/>
      <c r="N9" s="345">
        <v>1.4</v>
      </c>
      <c r="O9" s="345">
        <v>2.2999999999999998</v>
      </c>
      <c r="P9" s="345">
        <v>1.2</v>
      </c>
      <c r="Q9" s="350">
        <v>7.3</v>
      </c>
      <c r="R9" s="350">
        <v>7.2</v>
      </c>
      <c r="S9" s="352">
        <v>21.6</v>
      </c>
      <c r="T9" s="352">
        <v>22.8</v>
      </c>
      <c r="U9" s="356">
        <v>8.1999999999999993</v>
      </c>
    </row>
    <row r="10" spans="1:21" s="115" customFormat="1" ht="16.5" customHeight="1" x14ac:dyDescent="0.25">
      <c r="A10" s="27" t="s">
        <v>219</v>
      </c>
      <c r="B10" s="331">
        <v>41150</v>
      </c>
      <c r="C10" s="31" t="s">
        <v>208</v>
      </c>
      <c r="D10" s="337">
        <v>7.4</v>
      </c>
      <c r="E10" s="333">
        <v>15.4</v>
      </c>
      <c r="F10" s="146">
        <f t="shared" si="2"/>
        <v>26.33</v>
      </c>
      <c r="G10" s="127">
        <f t="shared" si="3"/>
        <v>26.33</v>
      </c>
      <c r="H10" s="346">
        <v>24</v>
      </c>
      <c r="I10" s="347">
        <v>24</v>
      </c>
      <c r="J10" s="347">
        <v>2.2000000000000002</v>
      </c>
      <c r="K10" s="347">
        <v>0.13</v>
      </c>
      <c r="L10" s="347">
        <v>22</v>
      </c>
      <c r="M10" s="290"/>
      <c r="N10" s="347">
        <v>2.4</v>
      </c>
      <c r="O10" s="347">
        <v>2.2000000000000002</v>
      </c>
      <c r="P10" s="347">
        <v>1.8</v>
      </c>
      <c r="Q10" s="351">
        <v>7.4</v>
      </c>
      <c r="R10" s="351">
        <v>7.4</v>
      </c>
      <c r="S10" s="353">
        <v>21</v>
      </c>
      <c r="T10" s="353">
        <v>22.8</v>
      </c>
      <c r="U10" s="355">
        <v>12.4</v>
      </c>
    </row>
    <row r="11" spans="1:21" s="122" customFormat="1" ht="16.5" customHeight="1" x14ac:dyDescent="0.25">
      <c r="A11" s="27" t="s">
        <v>219</v>
      </c>
      <c r="B11" s="334">
        <v>41165</v>
      </c>
      <c r="C11" s="31" t="s">
        <v>208</v>
      </c>
      <c r="D11" s="338">
        <v>7.24</v>
      </c>
      <c r="E11" s="336">
        <v>15.9</v>
      </c>
      <c r="F11" s="146">
        <f t="shared" si="2"/>
        <v>28.457999999999998</v>
      </c>
      <c r="G11" s="127">
        <f t="shared" si="3"/>
        <v>27.457999999999998</v>
      </c>
      <c r="H11" s="348">
        <v>27</v>
      </c>
      <c r="I11" s="345">
        <v>26</v>
      </c>
      <c r="J11" s="345">
        <v>1.4</v>
      </c>
      <c r="K11" s="345">
        <v>5.8000000000000003E-2</v>
      </c>
      <c r="L11" s="345">
        <v>25</v>
      </c>
      <c r="M11" s="290"/>
      <c r="N11" s="345">
        <v>2.9</v>
      </c>
      <c r="O11" s="345">
        <v>2.7</v>
      </c>
      <c r="P11" s="345">
        <v>2.4</v>
      </c>
      <c r="Q11" s="350">
        <v>7.4</v>
      </c>
      <c r="R11" s="350">
        <v>7.3</v>
      </c>
      <c r="S11" s="352">
        <v>21.7</v>
      </c>
      <c r="T11" s="352">
        <v>22.5</v>
      </c>
      <c r="U11" s="356">
        <v>15.4</v>
      </c>
    </row>
    <row r="12" spans="1:21" s="123" customFormat="1" ht="16.5" customHeight="1" x14ac:dyDescent="0.25">
      <c r="A12" s="27" t="s">
        <v>219</v>
      </c>
      <c r="B12" s="339">
        <v>41180</v>
      </c>
      <c r="C12" s="31" t="s">
        <v>208</v>
      </c>
      <c r="D12" s="340">
        <v>7.54</v>
      </c>
      <c r="E12" s="341">
        <v>16.600000000000001</v>
      </c>
      <c r="F12" s="146">
        <f t="shared" si="2"/>
        <v>23.91</v>
      </c>
      <c r="G12" s="127">
        <f t="shared" si="3"/>
        <v>22.91</v>
      </c>
      <c r="H12" s="349">
        <v>22</v>
      </c>
      <c r="I12" s="347">
        <v>21</v>
      </c>
      <c r="J12" s="347">
        <v>1.8</v>
      </c>
      <c r="K12" s="347">
        <v>0.11</v>
      </c>
      <c r="L12" s="347">
        <v>20</v>
      </c>
      <c r="M12" s="290"/>
      <c r="N12" s="347">
        <v>1.2</v>
      </c>
      <c r="O12" s="347">
        <v>0.97</v>
      </c>
      <c r="P12" s="347">
        <v>0.85</v>
      </c>
      <c r="Q12" s="351">
        <v>7.2</v>
      </c>
      <c r="R12" s="351">
        <v>7.1</v>
      </c>
      <c r="S12" s="353">
        <v>20.3</v>
      </c>
      <c r="T12" s="353">
        <v>21.9</v>
      </c>
      <c r="U12" s="355">
        <v>19.600000000000001</v>
      </c>
    </row>
    <row r="13" spans="1:21" s="123" customFormat="1" ht="16.5" customHeight="1" x14ac:dyDescent="0.25">
      <c r="A13" s="27" t="s">
        <v>220</v>
      </c>
      <c r="B13" s="334">
        <v>41192</v>
      </c>
      <c r="C13" s="31" t="s">
        <v>208</v>
      </c>
      <c r="D13" s="338">
        <v>8.43</v>
      </c>
      <c r="E13" s="336">
        <v>13.34</v>
      </c>
      <c r="F13" s="146">
        <f t="shared" si="2"/>
        <v>30.751999999999999</v>
      </c>
      <c r="G13" s="127">
        <f t="shared" si="3"/>
        <v>28.751999999999999</v>
      </c>
      <c r="H13" s="348">
        <v>25</v>
      </c>
      <c r="I13" s="345">
        <v>23</v>
      </c>
      <c r="J13" s="345">
        <v>5.7</v>
      </c>
      <c r="K13" s="345">
        <v>5.1999999999999998E-2</v>
      </c>
      <c r="L13" s="345">
        <v>23</v>
      </c>
      <c r="M13" s="290"/>
      <c r="N13" s="345">
        <v>1.8</v>
      </c>
      <c r="O13" s="345">
        <v>1.6</v>
      </c>
      <c r="P13" s="345">
        <v>1.5</v>
      </c>
      <c r="Q13" s="350">
        <v>7.2</v>
      </c>
      <c r="R13" s="350">
        <v>7.2</v>
      </c>
      <c r="S13" s="352">
        <v>21.3</v>
      </c>
      <c r="T13" s="352">
        <v>21.9</v>
      </c>
      <c r="U13" s="356">
        <v>21</v>
      </c>
    </row>
    <row r="14" spans="1:21" s="123" customFormat="1" ht="16.5" customHeight="1" x14ac:dyDescent="0.25">
      <c r="A14" s="27" t="s">
        <v>220</v>
      </c>
      <c r="B14" s="331">
        <v>41207</v>
      </c>
      <c r="C14" s="31" t="s">
        <v>221</v>
      </c>
      <c r="D14" s="332">
        <v>9.27</v>
      </c>
      <c r="E14" s="333">
        <v>16.3</v>
      </c>
      <c r="F14" s="146">
        <f t="shared" si="2"/>
        <v>24.230999999999998</v>
      </c>
      <c r="G14" s="127">
        <f t="shared" si="3"/>
        <v>23.230999999999998</v>
      </c>
      <c r="H14" s="346">
        <v>20</v>
      </c>
      <c r="I14" s="347">
        <v>19</v>
      </c>
      <c r="J14" s="347">
        <v>4.2</v>
      </c>
      <c r="K14" s="347">
        <v>3.1E-2</v>
      </c>
      <c r="L14" s="347">
        <v>18</v>
      </c>
      <c r="M14" s="290"/>
      <c r="N14" s="347">
        <v>2.1</v>
      </c>
      <c r="O14" s="347">
        <v>1.9</v>
      </c>
      <c r="P14" s="347">
        <v>1.9</v>
      </c>
      <c r="Q14" s="351">
        <v>7.1</v>
      </c>
      <c r="R14" s="351">
        <v>7.1</v>
      </c>
      <c r="S14" s="353">
        <v>21.6</v>
      </c>
      <c r="T14" s="353">
        <v>21.2</v>
      </c>
      <c r="U14" s="355">
        <v>13</v>
      </c>
    </row>
    <row r="15" spans="1:21" s="115" customFormat="1" ht="16.5" customHeight="1" x14ac:dyDescent="0.25">
      <c r="A15" s="27" t="s">
        <v>220</v>
      </c>
      <c r="B15" s="334">
        <v>41220</v>
      </c>
      <c r="C15" s="31" t="s">
        <v>208</v>
      </c>
      <c r="D15" s="338">
        <v>7.25</v>
      </c>
      <c r="E15" s="336">
        <v>12.08</v>
      </c>
      <c r="F15" s="146">
        <f t="shared" si="2"/>
        <v>33.379999999999995</v>
      </c>
      <c r="G15" s="127">
        <f t="shared" si="3"/>
        <v>32.379999999999995</v>
      </c>
      <c r="H15" s="348">
        <v>32</v>
      </c>
      <c r="I15" s="345">
        <v>31</v>
      </c>
      <c r="J15" s="345">
        <v>1.3</v>
      </c>
      <c r="K15" s="345">
        <v>0.08</v>
      </c>
      <c r="L15" s="345">
        <v>29</v>
      </c>
      <c r="M15" s="290"/>
      <c r="N15" s="345">
        <v>2.1</v>
      </c>
      <c r="O15" s="345">
        <v>2</v>
      </c>
      <c r="P15" s="345">
        <v>2.4</v>
      </c>
      <c r="Q15" s="350">
        <v>7.4</v>
      </c>
      <c r="R15" s="350">
        <v>7.3</v>
      </c>
      <c r="S15" s="352">
        <v>20.399999999999999</v>
      </c>
      <c r="T15" s="352">
        <v>20.8</v>
      </c>
      <c r="U15" s="356">
        <v>41</v>
      </c>
    </row>
    <row r="16" spans="1:21" s="123" customFormat="1" ht="16.5" customHeight="1" x14ac:dyDescent="0.25">
      <c r="A16" s="342" t="s">
        <v>220</v>
      </c>
      <c r="B16" s="228">
        <v>41242</v>
      </c>
      <c r="C16" s="31" t="s">
        <v>208</v>
      </c>
      <c r="D16" s="332">
        <v>11.29</v>
      </c>
      <c r="E16" s="333">
        <v>17.43</v>
      </c>
      <c r="F16" s="146">
        <f t="shared" si="2"/>
        <v>26.98</v>
      </c>
      <c r="G16" s="127">
        <f t="shared" si="3"/>
        <v>24.98</v>
      </c>
      <c r="H16" s="346">
        <v>21</v>
      </c>
      <c r="I16" s="347">
        <v>19</v>
      </c>
      <c r="J16" s="347">
        <v>5.8</v>
      </c>
      <c r="K16" s="347">
        <v>0.18</v>
      </c>
      <c r="L16" s="347">
        <v>20</v>
      </c>
      <c r="M16" s="290"/>
      <c r="N16" s="347">
        <v>0.95</v>
      </c>
      <c r="O16" s="347">
        <v>0.74</v>
      </c>
      <c r="P16" s="347">
        <v>0.65</v>
      </c>
      <c r="Q16" s="351">
        <v>7.3</v>
      </c>
      <c r="R16" s="351">
        <v>7.2</v>
      </c>
      <c r="S16" s="353">
        <v>18.8</v>
      </c>
      <c r="T16" s="353">
        <v>19.2</v>
      </c>
      <c r="U16" s="355">
        <v>13</v>
      </c>
    </row>
    <row r="17" spans="1:21" s="123" customFormat="1" ht="16.5" customHeight="1" x14ac:dyDescent="0.25">
      <c r="A17" s="342" t="s">
        <v>220</v>
      </c>
      <c r="B17" s="228">
        <v>41254</v>
      </c>
      <c r="C17" s="31" t="s">
        <v>208</v>
      </c>
      <c r="D17" s="338">
        <v>11.41</v>
      </c>
      <c r="E17" s="336">
        <v>16.600000000000001</v>
      </c>
      <c r="F17" s="146">
        <f t="shared" si="2"/>
        <v>21.274999999999999</v>
      </c>
      <c r="G17" s="127">
        <f t="shared" si="3"/>
        <v>20.274999999999999</v>
      </c>
      <c r="H17" s="348">
        <v>16</v>
      </c>
      <c r="I17" s="345">
        <v>15</v>
      </c>
      <c r="J17" s="345">
        <v>5.2</v>
      </c>
      <c r="K17" s="345">
        <v>7.4999999999999997E-2</v>
      </c>
      <c r="L17" s="345">
        <v>14</v>
      </c>
      <c r="M17" s="290"/>
      <c r="N17" s="345">
        <v>1.4</v>
      </c>
      <c r="O17" s="345">
        <v>1.5</v>
      </c>
      <c r="P17" s="345">
        <v>2</v>
      </c>
      <c r="Q17" s="350">
        <v>7.1</v>
      </c>
      <c r="R17" s="350">
        <v>7.1</v>
      </c>
      <c r="S17" s="352">
        <v>17.8</v>
      </c>
      <c r="T17" s="352">
        <v>18</v>
      </c>
      <c r="U17" s="356">
        <v>11</v>
      </c>
    </row>
    <row r="18" spans="1:21" s="123" customFormat="1" ht="16.5" customHeight="1" x14ac:dyDescent="0.25">
      <c r="A18" s="342" t="s">
        <v>220</v>
      </c>
      <c r="B18" s="228">
        <v>41271</v>
      </c>
      <c r="C18" s="343" t="s">
        <v>221</v>
      </c>
      <c r="D18" s="340">
        <v>20.63</v>
      </c>
      <c r="E18" s="341">
        <v>28.13</v>
      </c>
      <c r="F18" s="146">
        <f t="shared" si="2"/>
        <v>16.036000000000001</v>
      </c>
      <c r="G18" s="127">
        <f t="shared" si="3"/>
        <v>15.136000000000001</v>
      </c>
      <c r="H18" s="349">
        <v>6.2</v>
      </c>
      <c r="I18" s="347">
        <v>5.3</v>
      </c>
      <c r="J18" s="347">
        <v>9.8000000000000007</v>
      </c>
      <c r="K18" s="347">
        <v>3.5999999999999997E-2</v>
      </c>
      <c r="L18" s="347">
        <v>4.3</v>
      </c>
      <c r="M18" s="290"/>
      <c r="N18" s="347">
        <v>1.6</v>
      </c>
      <c r="O18" s="347">
        <v>1.4</v>
      </c>
      <c r="P18" s="347">
        <v>1.1000000000000001</v>
      </c>
      <c r="Q18" s="351">
        <v>7</v>
      </c>
      <c r="R18" s="351">
        <v>7</v>
      </c>
      <c r="S18" s="353">
        <v>16.399999999999999</v>
      </c>
      <c r="T18" s="353">
        <v>16.5</v>
      </c>
      <c r="U18" s="355">
        <v>11</v>
      </c>
    </row>
    <row r="19" spans="1:21" s="123" customFormat="1" ht="16.5" customHeight="1" x14ac:dyDescent="0.25">
      <c r="A19" s="342" t="s">
        <v>222</v>
      </c>
      <c r="B19" s="228">
        <v>41284</v>
      </c>
      <c r="C19" s="343" t="s">
        <v>208</v>
      </c>
      <c r="D19" s="236">
        <v>10.96</v>
      </c>
      <c r="E19" s="236">
        <v>16.829999999999998</v>
      </c>
      <c r="F19" s="146">
        <f t="shared" ref="F19:F34" si="4">SUM(H19,J19,K19)</f>
        <v>23.317</v>
      </c>
      <c r="G19" s="127">
        <f t="shared" ref="G19:G34" si="5">SUM(I19:K19)</f>
        <v>21.317</v>
      </c>
      <c r="H19" s="237">
        <v>17</v>
      </c>
      <c r="I19" s="236">
        <v>15</v>
      </c>
      <c r="J19" s="237">
        <v>6.3</v>
      </c>
      <c r="K19" s="236">
        <v>1.7000000000000001E-2</v>
      </c>
      <c r="L19" s="237">
        <v>13</v>
      </c>
      <c r="M19" s="290"/>
      <c r="N19" s="237">
        <v>1.8</v>
      </c>
      <c r="O19" s="236">
        <v>0.56000000000000005</v>
      </c>
      <c r="P19" s="237">
        <v>1</v>
      </c>
      <c r="Q19" s="236">
        <v>7.2</v>
      </c>
      <c r="R19" s="290">
        <v>7.1</v>
      </c>
      <c r="S19" s="237">
        <v>16.2</v>
      </c>
      <c r="T19" s="237">
        <v>16.3</v>
      </c>
      <c r="U19" s="357">
        <v>26</v>
      </c>
    </row>
    <row r="20" spans="1:21" s="123" customFormat="1" ht="16.5" customHeight="1" x14ac:dyDescent="0.25">
      <c r="A20" s="342" t="s">
        <v>222</v>
      </c>
      <c r="B20" s="228">
        <v>41304</v>
      </c>
      <c r="C20" s="343" t="s">
        <v>208</v>
      </c>
      <c r="D20" s="236">
        <v>8.1300000000000008</v>
      </c>
      <c r="E20" s="236">
        <v>13.56</v>
      </c>
      <c r="F20" s="146">
        <f t="shared" si="4"/>
        <v>27.326000000000001</v>
      </c>
      <c r="G20" s="127">
        <f t="shared" si="5"/>
        <v>27.326000000000001</v>
      </c>
      <c r="H20" s="237">
        <v>24</v>
      </c>
      <c r="I20" s="236">
        <v>24</v>
      </c>
      <c r="J20" s="237">
        <v>3.3</v>
      </c>
      <c r="K20" s="236">
        <v>2.5999999999999999E-2</v>
      </c>
      <c r="L20" s="237">
        <v>22</v>
      </c>
      <c r="M20" s="290"/>
      <c r="N20" s="237">
        <v>1.7</v>
      </c>
      <c r="O20" s="236">
        <v>1.6</v>
      </c>
      <c r="P20" s="237">
        <v>1.4</v>
      </c>
      <c r="Q20" s="236">
        <v>7.3</v>
      </c>
      <c r="R20" s="290">
        <v>7.2</v>
      </c>
      <c r="S20" s="237">
        <v>16.899999999999999</v>
      </c>
      <c r="T20" s="237">
        <v>17.3</v>
      </c>
      <c r="U20" s="357">
        <v>5.7</v>
      </c>
    </row>
    <row r="21" spans="1:21" s="123" customFormat="1" ht="16.5" customHeight="1" x14ac:dyDescent="0.25">
      <c r="A21" s="27" t="s">
        <v>222</v>
      </c>
      <c r="B21" s="228">
        <v>41319</v>
      </c>
      <c r="C21" s="343" t="s">
        <v>208</v>
      </c>
      <c r="D21" s="236">
        <v>8.24</v>
      </c>
      <c r="E21" s="236">
        <v>12.53</v>
      </c>
      <c r="F21" s="146">
        <f t="shared" si="4"/>
        <v>25.32</v>
      </c>
      <c r="G21" s="127">
        <f t="shared" si="5"/>
        <v>24.32</v>
      </c>
      <c r="H21" s="237">
        <v>21</v>
      </c>
      <c r="I21" s="236">
        <v>20</v>
      </c>
      <c r="J21" s="237">
        <v>4.3</v>
      </c>
      <c r="K21" s="236">
        <v>0.02</v>
      </c>
      <c r="L21" s="237">
        <v>19</v>
      </c>
      <c r="M21" s="290"/>
      <c r="N21" s="237">
        <v>1.6</v>
      </c>
      <c r="O21" s="236">
        <v>1.4</v>
      </c>
      <c r="P21" s="237">
        <v>1.3</v>
      </c>
      <c r="Q21" s="236">
        <v>7</v>
      </c>
      <c r="R21" s="290">
        <v>7</v>
      </c>
      <c r="S21" s="237">
        <v>17.3</v>
      </c>
      <c r="T21" s="237">
        <v>17.8</v>
      </c>
      <c r="U21" s="357">
        <v>10.8</v>
      </c>
    </row>
    <row r="22" spans="1:21" s="123" customFormat="1" ht="16.5" customHeight="1" x14ac:dyDescent="0.25">
      <c r="A22" s="27" t="s">
        <v>222</v>
      </c>
      <c r="B22" s="228">
        <v>41325</v>
      </c>
      <c r="C22" s="31" t="s">
        <v>221</v>
      </c>
      <c r="D22" s="236">
        <v>10.17</v>
      </c>
      <c r="E22" s="236">
        <v>24.57</v>
      </c>
      <c r="F22" s="146">
        <f t="shared" si="4"/>
        <v>26.411999999999999</v>
      </c>
      <c r="G22" s="127">
        <f t="shared" si="5"/>
        <v>26.411999999999999</v>
      </c>
      <c r="H22" s="237">
        <v>21</v>
      </c>
      <c r="I22" s="236">
        <v>21</v>
      </c>
      <c r="J22" s="237">
        <v>5.4</v>
      </c>
      <c r="K22" s="236">
        <v>1.2E-2</v>
      </c>
      <c r="L22" s="237">
        <v>20</v>
      </c>
      <c r="M22" s="290"/>
      <c r="N22" s="237">
        <v>2</v>
      </c>
      <c r="O22" s="236">
        <v>1.7</v>
      </c>
      <c r="P22" s="237">
        <v>1.8</v>
      </c>
      <c r="Q22" s="236">
        <v>7.1</v>
      </c>
      <c r="R22" s="290">
        <v>7</v>
      </c>
      <c r="S22" s="237">
        <v>16.899999999999999</v>
      </c>
      <c r="T22" s="237">
        <v>17.100000000000001</v>
      </c>
      <c r="U22" s="357">
        <v>14.6</v>
      </c>
    </row>
    <row r="23" spans="1:21" s="123" customFormat="1" ht="16.5" customHeight="1" x14ac:dyDescent="0.25">
      <c r="A23" s="27" t="s">
        <v>222</v>
      </c>
      <c r="B23" s="228">
        <v>41331</v>
      </c>
      <c r="C23" s="31" t="s">
        <v>208</v>
      </c>
      <c r="D23" s="236">
        <v>8.0299999999999994</v>
      </c>
      <c r="E23" s="236">
        <v>12.83</v>
      </c>
      <c r="F23" s="146">
        <f t="shared" si="4"/>
        <v>29.462</v>
      </c>
      <c r="G23" s="127">
        <f t="shared" si="5"/>
        <v>29.462</v>
      </c>
      <c r="H23" s="237">
        <v>24</v>
      </c>
      <c r="I23" s="236">
        <v>24</v>
      </c>
      <c r="J23" s="237">
        <v>5.4</v>
      </c>
      <c r="K23" s="236">
        <v>6.2E-2</v>
      </c>
      <c r="L23" s="237">
        <v>23</v>
      </c>
      <c r="M23" s="290"/>
      <c r="N23" s="237">
        <v>1.5</v>
      </c>
      <c r="O23" s="236">
        <v>1.4</v>
      </c>
      <c r="P23" s="237">
        <v>1.2</v>
      </c>
      <c r="Q23" s="236">
        <v>7.3</v>
      </c>
      <c r="R23" s="290">
        <v>7.2</v>
      </c>
      <c r="S23" s="237">
        <v>17</v>
      </c>
      <c r="T23" s="237">
        <v>17.600000000000001</v>
      </c>
      <c r="U23" s="357">
        <v>8.1999999999999993</v>
      </c>
    </row>
    <row r="24" spans="1:21" s="123" customFormat="1" ht="16.5" customHeight="1" x14ac:dyDescent="0.25">
      <c r="A24" s="27" t="s">
        <v>222</v>
      </c>
      <c r="B24" s="228">
        <v>41347</v>
      </c>
      <c r="C24" s="31" t="s">
        <v>208</v>
      </c>
      <c r="D24" s="236">
        <v>8</v>
      </c>
      <c r="E24" s="236">
        <v>12.84</v>
      </c>
      <c r="F24" s="146">
        <f t="shared" si="4"/>
        <v>27.646000000000001</v>
      </c>
      <c r="G24" s="127">
        <f t="shared" si="5"/>
        <v>27.646000000000001</v>
      </c>
      <c r="H24" s="237">
        <v>22</v>
      </c>
      <c r="I24" s="236">
        <v>22</v>
      </c>
      <c r="J24" s="237">
        <v>5.6</v>
      </c>
      <c r="K24" s="236">
        <v>4.5999999999999999E-2</v>
      </c>
      <c r="L24" s="237">
        <v>21</v>
      </c>
      <c r="M24" s="290"/>
      <c r="N24" s="237">
        <v>1.9</v>
      </c>
      <c r="O24" s="236">
        <v>1.6</v>
      </c>
      <c r="P24" s="237">
        <v>1.4</v>
      </c>
      <c r="Q24" s="236">
        <v>7.2</v>
      </c>
      <c r="R24" s="290">
        <v>7.2</v>
      </c>
      <c r="S24" s="237">
        <v>17.899999999999999</v>
      </c>
      <c r="T24" s="237">
        <v>19.600000000000001</v>
      </c>
      <c r="U24" s="357">
        <v>15</v>
      </c>
    </row>
    <row r="25" spans="1:21" s="123" customFormat="1" ht="16.5" customHeight="1" x14ac:dyDescent="0.25">
      <c r="A25" s="27" t="s">
        <v>222</v>
      </c>
      <c r="B25" s="228">
        <v>41354</v>
      </c>
      <c r="C25" s="31" t="s">
        <v>221</v>
      </c>
      <c r="D25" s="236">
        <v>8.1199999999999992</v>
      </c>
      <c r="E25" s="236">
        <v>11.64</v>
      </c>
      <c r="F25" s="146">
        <f t="shared" si="4"/>
        <v>30.029</v>
      </c>
      <c r="G25" s="127">
        <f t="shared" si="5"/>
        <v>29.029</v>
      </c>
      <c r="H25" s="237">
        <v>26</v>
      </c>
      <c r="I25" s="236">
        <v>25</v>
      </c>
      <c r="J25" s="237">
        <v>4</v>
      </c>
      <c r="K25" s="236">
        <v>2.9000000000000001E-2</v>
      </c>
      <c r="L25" s="237">
        <v>23</v>
      </c>
      <c r="M25" s="290"/>
      <c r="N25" s="237">
        <v>1.7</v>
      </c>
      <c r="O25" s="236">
        <v>1.6</v>
      </c>
      <c r="P25" s="237">
        <v>1.5</v>
      </c>
      <c r="Q25" s="236">
        <v>7.2</v>
      </c>
      <c r="R25" s="290">
        <v>7.2</v>
      </c>
      <c r="S25" s="237">
        <v>17.399999999999999</v>
      </c>
      <c r="T25" s="237">
        <v>17.600000000000001</v>
      </c>
      <c r="U25" s="357">
        <v>11.8</v>
      </c>
    </row>
    <row r="26" spans="1:21" s="123" customFormat="1" ht="16.5" customHeight="1" x14ac:dyDescent="0.25">
      <c r="A26" s="27" t="s">
        <v>222</v>
      </c>
      <c r="B26" s="228">
        <v>41361</v>
      </c>
      <c r="C26" s="31" t="s">
        <v>208</v>
      </c>
      <c r="D26" s="236">
        <v>6.07</v>
      </c>
      <c r="E26" s="236">
        <v>13.97</v>
      </c>
      <c r="F26" s="146">
        <f t="shared" si="4"/>
        <v>28.356999999999999</v>
      </c>
      <c r="G26" s="127">
        <f t="shared" si="5"/>
        <v>27.356999999999999</v>
      </c>
      <c r="H26" s="237">
        <v>26</v>
      </c>
      <c r="I26" s="236">
        <v>25</v>
      </c>
      <c r="J26" s="237">
        <v>2.2999999999999998</v>
      </c>
      <c r="K26" s="236">
        <v>5.7000000000000002E-2</v>
      </c>
      <c r="L26" s="237">
        <v>24</v>
      </c>
      <c r="M26" s="290"/>
      <c r="N26" s="237">
        <v>1.4</v>
      </c>
      <c r="O26" s="236">
        <v>1.2</v>
      </c>
      <c r="P26" s="237">
        <v>1</v>
      </c>
      <c r="Q26" s="236">
        <v>7.3</v>
      </c>
      <c r="R26" s="290">
        <v>7.2</v>
      </c>
      <c r="S26" s="237">
        <v>18.399999999999999</v>
      </c>
      <c r="T26" s="237">
        <v>18.399999999999999</v>
      </c>
      <c r="U26" s="357">
        <v>13.6</v>
      </c>
    </row>
    <row r="27" spans="1:21" s="123" customFormat="1" ht="16.5" customHeight="1" x14ac:dyDescent="0.25">
      <c r="A27" s="27"/>
      <c r="B27" s="228"/>
      <c r="C27" s="31"/>
      <c r="D27" s="236"/>
      <c r="E27" s="236"/>
      <c r="F27" s="146">
        <f t="shared" si="4"/>
        <v>0</v>
      </c>
      <c r="G27" s="127">
        <f t="shared" si="5"/>
        <v>0</v>
      </c>
      <c r="H27" s="237"/>
      <c r="I27" s="236"/>
      <c r="J27" s="237"/>
      <c r="K27" s="236"/>
      <c r="L27" s="237"/>
      <c r="M27" s="290"/>
      <c r="N27" s="237"/>
      <c r="O27" s="236"/>
      <c r="P27" s="237"/>
      <c r="Q27" s="236"/>
      <c r="R27" s="236"/>
      <c r="S27" s="237"/>
      <c r="T27" s="237"/>
      <c r="U27" s="236"/>
    </row>
    <row r="28" spans="1:21" s="123" customFormat="1" ht="16.5" customHeight="1" x14ac:dyDescent="0.25">
      <c r="A28" s="27"/>
      <c r="B28" s="228"/>
      <c r="C28" s="31"/>
      <c r="D28" s="236"/>
      <c r="E28" s="236"/>
      <c r="F28" s="146">
        <f t="shared" si="4"/>
        <v>0</v>
      </c>
      <c r="G28" s="127">
        <f t="shared" si="5"/>
        <v>0</v>
      </c>
      <c r="H28" s="237"/>
      <c r="I28" s="236"/>
      <c r="J28" s="237"/>
      <c r="K28" s="236"/>
      <c r="L28" s="237"/>
      <c r="M28" s="290"/>
      <c r="N28" s="237"/>
      <c r="O28" s="236"/>
      <c r="P28" s="237"/>
      <c r="Q28" s="236"/>
      <c r="R28" s="236"/>
      <c r="S28" s="237"/>
      <c r="T28" s="237"/>
      <c r="U28" s="236"/>
    </row>
    <row r="29" spans="1:21" s="123" customFormat="1" ht="16.5" customHeight="1" x14ac:dyDescent="0.25">
      <c r="A29" s="27"/>
      <c r="B29" s="228"/>
      <c r="C29" s="31"/>
      <c r="D29" s="236"/>
      <c r="E29" s="236"/>
      <c r="F29" s="146">
        <f t="shared" si="4"/>
        <v>0</v>
      </c>
      <c r="G29" s="127">
        <f t="shared" si="5"/>
        <v>0</v>
      </c>
      <c r="H29" s="237"/>
      <c r="I29" s="236"/>
      <c r="J29" s="237"/>
      <c r="K29" s="236"/>
      <c r="L29" s="237"/>
      <c r="M29" s="290"/>
      <c r="N29" s="237"/>
      <c r="O29" s="236"/>
      <c r="P29" s="237"/>
      <c r="Q29" s="236"/>
      <c r="R29" s="236"/>
      <c r="S29" s="237"/>
      <c r="T29" s="237"/>
      <c r="U29" s="236"/>
    </row>
    <row r="30" spans="1:21" s="123" customFormat="1" ht="16.5" customHeight="1" x14ac:dyDescent="0.25">
      <c r="A30" s="27"/>
      <c r="B30" s="228"/>
      <c r="C30" s="31"/>
      <c r="D30" s="236"/>
      <c r="E30" s="236"/>
      <c r="F30" s="146">
        <f t="shared" si="4"/>
        <v>0</v>
      </c>
      <c r="G30" s="127">
        <f t="shared" si="5"/>
        <v>0</v>
      </c>
      <c r="H30" s="237"/>
      <c r="I30" s="236"/>
      <c r="J30" s="237"/>
      <c r="K30" s="236"/>
      <c r="L30" s="237"/>
      <c r="M30" s="290"/>
      <c r="N30" s="237"/>
      <c r="O30" s="236"/>
      <c r="P30" s="237"/>
      <c r="Q30" s="236"/>
      <c r="R30" s="236"/>
      <c r="S30" s="237"/>
      <c r="T30" s="237"/>
      <c r="U30" s="236"/>
    </row>
    <row r="31" spans="1:21" s="123" customFormat="1" ht="16.5" customHeight="1" x14ac:dyDescent="0.25">
      <c r="A31" s="27"/>
      <c r="B31" s="228"/>
      <c r="C31" s="31"/>
      <c r="D31" s="236"/>
      <c r="E31" s="236"/>
      <c r="F31" s="146">
        <f t="shared" si="4"/>
        <v>0</v>
      </c>
      <c r="G31" s="127">
        <f t="shared" si="5"/>
        <v>0</v>
      </c>
      <c r="H31" s="237"/>
      <c r="I31" s="236"/>
      <c r="J31" s="237"/>
      <c r="K31" s="236"/>
      <c r="L31" s="237"/>
      <c r="M31" s="290"/>
      <c r="N31" s="237"/>
      <c r="O31" s="236"/>
      <c r="P31" s="237"/>
      <c r="Q31" s="236"/>
      <c r="R31" s="236"/>
      <c r="S31" s="237"/>
      <c r="T31" s="237"/>
      <c r="U31" s="236"/>
    </row>
    <row r="32" spans="1:21" s="123" customFormat="1" ht="16.5" customHeight="1" x14ac:dyDescent="0.25">
      <c r="A32" s="27"/>
      <c r="B32" s="228"/>
      <c r="C32" s="31"/>
      <c r="D32" s="236"/>
      <c r="E32" s="236"/>
      <c r="F32" s="146">
        <f t="shared" si="4"/>
        <v>0</v>
      </c>
      <c r="G32" s="127">
        <f t="shared" si="5"/>
        <v>0</v>
      </c>
      <c r="H32" s="237"/>
      <c r="I32" s="236"/>
      <c r="J32" s="237"/>
      <c r="K32" s="236"/>
      <c r="L32" s="237"/>
      <c r="M32" s="290"/>
      <c r="N32" s="237"/>
      <c r="O32" s="236"/>
      <c r="P32" s="237"/>
      <c r="Q32" s="236"/>
      <c r="R32" s="236"/>
      <c r="S32" s="237"/>
      <c r="T32" s="237"/>
      <c r="U32" s="236"/>
    </row>
    <row r="33" spans="1:21" s="123" customFormat="1" ht="16.5" customHeight="1" x14ac:dyDescent="0.25">
      <c r="A33" s="27"/>
      <c r="B33" s="228"/>
      <c r="C33" s="31"/>
      <c r="D33" s="236"/>
      <c r="E33" s="236"/>
      <c r="F33" s="146">
        <f t="shared" si="4"/>
        <v>0</v>
      </c>
      <c r="G33" s="127">
        <f t="shared" si="5"/>
        <v>0</v>
      </c>
      <c r="H33" s="237"/>
      <c r="I33" s="236"/>
      <c r="J33" s="237"/>
      <c r="K33" s="236"/>
      <c r="L33" s="237"/>
      <c r="M33" s="290"/>
      <c r="N33" s="237"/>
      <c r="O33" s="236"/>
      <c r="P33" s="237"/>
      <c r="Q33" s="236"/>
      <c r="R33" s="236"/>
      <c r="S33" s="237"/>
      <c r="T33" s="237"/>
      <c r="U33" s="236"/>
    </row>
    <row r="34" spans="1:21" s="123" customFormat="1" ht="16.5" customHeight="1" x14ac:dyDescent="0.25">
      <c r="A34" s="27"/>
      <c r="B34" s="228"/>
      <c r="C34" s="31"/>
      <c r="D34" s="236"/>
      <c r="E34" s="236"/>
      <c r="F34" s="146">
        <f t="shared" si="4"/>
        <v>0</v>
      </c>
      <c r="G34" s="127">
        <f t="shared" si="5"/>
        <v>0</v>
      </c>
      <c r="H34" s="237"/>
      <c r="I34" s="236"/>
      <c r="J34" s="237"/>
      <c r="K34" s="236"/>
      <c r="L34" s="237"/>
      <c r="M34" s="290"/>
      <c r="N34" s="237"/>
      <c r="O34" s="236"/>
      <c r="P34" s="237"/>
      <c r="Q34" s="236"/>
      <c r="R34" s="236"/>
      <c r="S34" s="237"/>
      <c r="T34" s="237"/>
      <c r="U34" s="236"/>
    </row>
    <row r="35" spans="1:21" s="123" customFormat="1" ht="16.5" customHeight="1" x14ac:dyDescent="0.25">
      <c r="A35" s="27"/>
      <c r="B35" s="228"/>
      <c r="C35" s="31"/>
      <c r="D35" s="236"/>
      <c r="E35" s="236"/>
      <c r="F35" s="146">
        <f t="shared" ref="F35:F66" si="6">SUM(H35,J35,K35)</f>
        <v>0</v>
      </c>
      <c r="G35" s="127">
        <f t="shared" ref="G35:G66" si="7">SUM(I35:K35)</f>
        <v>0</v>
      </c>
      <c r="H35" s="237"/>
      <c r="I35" s="236"/>
      <c r="J35" s="237"/>
      <c r="K35" s="236"/>
      <c r="L35" s="237"/>
      <c r="M35" s="290"/>
      <c r="N35" s="237"/>
      <c r="O35" s="236"/>
      <c r="P35" s="237"/>
      <c r="Q35" s="236"/>
      <c r="R35" s="236"/>
      <c r="S35" s="237"/>
      <c r="T35" s="237"/>
      <c r="U35" s="236"/>
    </row>
    <row r="36" spans="1:21" s="123" customFormat="1" ht="16.5" customHeight="1" x14ac:dyDescent="0.25">
      <c r="A36" s="27"/>
      <c r="B36" s="228"/>
      <c r="C36" s="31"/>
      <c r="D36" s="236"/>
      <c r="E36" s="236"/>
      <c r="F36" s="146">
        <f t="shared" si="6"/>
        <v>0</v>
      </c>
      <c r="G36" s="127">
        <f t="shared" si="7"/>
        <v>0</v>
      </c>
      <c r="H36" s="237"/>
      <c r="I36" s="236"/>
      <c r="J36" s="237"/>
      <c r="K36" s="236"/>
      <c r="L36" s="237"/>
      <c r="M36" s="290"/>
      <c r="N36" s="237"/>
      <c r="O36" s="236"/>
      <c r="P36" s="237"/>
      <c r="Q36" s="236"/>
      <c r="R36" s="236"/>
      <c r="S36" s="237"/>
      <c r="T36" s="237"/>
      <c r="U36" s="236"/>
    </row>
    <row r="37" spans="1:21" s="123" customFormat="1" ht="16.5" customHeight="1" x14ac:dyDescent="0.25">
      <c r="A37" s="27"/>
      <c r="B37" s="228"/>
      <c r="C37" s="31"/>
      <c r="D37" s="236"/>
      <c r="E37" s="236"/>
      <c r="F37" s="146">
        <f t="shared" si="6"/>
        <v>0</v>
      </c>
      <c r="G37" s="127">
        <f t="shared" si="7"/>
        <v>0</v>
      </c>
      <c r="H37" s="237"/>
      <c r="I37" s="236"/>
      <c r="J37" s="237"/>
      <c r="K37" s="236"/>
      <c r="L37" s="237"/>
      <c r="M37" s="290"/>
      <c r="N37" s="237"/>
      <c r="O37" s="236"/>
      <c r="P37" s="237"/>
      <c r="Q37" s="236"/>
      <c r="R37" s="236"/>
      <c r="S37" s="237"/>
      <c r="T37" s="237"/>
      <c r="U37" s="236"/>
    </row>
    <row r="38" spans="1:21" s="123" customFormat="1" ht="16.5" customHeight="1" x14ac:dyDescent="0.25">
      <c r="A38" s="27"/>
      <c r="B38" s="228"/>
      <c r="C38" s="31"/>
      <c r="D38" s="236"/>
      <c r="E38" s="236"/>
      <c r="F38" s="146">
        <f t="shared" si="6"/>
        <v>0</v>
      </c>
      <c r="G38" s="127">
        <f t="shared" si="7"/>
        <v>0</v>
      </c>
      <c r="H38" s="237"/>
      <c r="I38" s="236"/>
      <c r="J38" s="237"/>
      <c r="K38" s="236"/>
      <c r="L38" s="237"/>
      <c r="M38" s="290"/>
      <c r="N38" s="237"/>
      <c r="O38" s="236"/>
      <c r="P38" s="237"/>
      <c r="Q38" s="236"/>
      <c r="R38" s="236"/>
      <c r="S38" s="237"/>
      <c r="T38" s="237"/>
      <c r="U38" s="236"/>
    </row>
    <row r="39" spans="1:21" s="123" customFormat="1" ht="16.5" customHeight="1" x14ac:dyDescent="0.25">
      <c r="A39" s="27"/>
      <c r="B39" s="228"/>
      <c r="C39" s="31"/>
      <c r="D39" s="236"/>
      <c r="E39" s="236"/>
      <c r="F39" s="146">
        <f t="shared" si="6"/>
        <v>0</v>
      </c>
      <c r="G39" s="127">
        <f t="shared" si="7"/>
        <v>0</v>
      </c>
      <c r="H39" s="237"/>
      <c r="I39" s="236"/>
      <c r="J39" s="237"/>
      <c r="K39" s="236"/>
      <c r="L39" s="237"/>
      <c r="M39" s="290"/>
      <c r="N39" s="237"/>
      <c r="O39" s="236"/>
      <c r="P39" s="237"/>
      <c r="Q39" s="236"/>
      <c r="R39" s="236"/>
      <c r="S39" s="237"/>
      <c r="T39" s="237"/>
      <c r="U39" s="236"/>
    </row>
    <row r="40" spans="1:21" s="123" customFormat="1" ht="16.5" customHeight="1" x14ac:dyDescent="0.25">
      <c r="A40" s="27"/>
      <c r="B40" s="228"/>
      <c r="C40" s="31"/>
      <c r="D40" s="236"/>
      <c r="E40" s="236"/>
      <c r="F40" s="146">
        <f t="shared" si="6"/>
        <v>0</v>
      </c>
      <c r="G40" s="127">
        <f t="shared" si="7"/>
        <v>0</v>
      </c>
      <c r="H40" s="237"/>
      <c r="I40" s="236"/>
      <c r="J40" s="237"/>
      <c r="K40" s="236"/>
      <c r="L40" s="237"/>
      <c r="M40" s="290"/>
      <c r="N40" s="237"/>
      <c r="O40" s="236"/>
      <c r="P40" s="237"/>
      <c r="Q40" s="236"/>
      <c r="R40" s="236"/>
      <c r="S40" s="237"/>
      <c r="T40" s="237"/>
      <c r="U40" s="236"/>
    </row>
    <row r="41" spans="1:21" s="123" customFormat="1" ht="16.5" customHeight="1" x14ac:dyDescent="0.25">
      <c r="A41" s="27"/>
      <c r="B41" s="228"/>
      <c r="C41" s="31"/>
      <c r="D41" s="236"/>
      <c r="E41" s="236"/>
      <c r="F41" s="146">
        <f t="shared" si="6"/>
        <v>0</v>
      </c>
      <c r="G41" s="127">
        <f t="shared" si="7"/>
        <v>0</v>
      </c>
      <c r="H41" s="237"/>
      <c r="I41" s="236"/>
      <c r="J41" s="237"/>
      <c r="K41" s="236"/>
      <c r="L41" s="237"/>
      <c r="M41" s="290"/>
      <c r="N41" s="237"/>
      <c r="O41" s="236"/>
      <c r="P41" s="237"/>
      <c r="Q41" s="236"/>
      <c r="R41" s="236"/>
      <c r="S41" s="237"/>
      <c r="T41" s="237"/>
      <c r="U41" s="236"/>
    </row>
    <row r="42" spans="1:21" s="123" customFormat="1" ht="16.5" customHeight="1" x14ac:dyDescent="0.25">
      <c r="A42" s="27"/>
      <c r="B42" s="228"/>
      <c r="C42" s="31"/>
      <c r="D42" s="236"/>
      <c r="E42" s="236"/>
      <c r="F42" s="146">
        <f t="shared" si="6"/>
        <v>0</v>
      </c>
      <c r="G42" s="127">
        <f t="shared" si="7"/>
        <v>0</v>
      </c>
      <c r="H42" s="237"/>
      <c r="I42" s="236"/>
      <c r="J42" s="237"/>
      <c r="K42" s="236"/>
      <c r="L42" s="237"/>
      <c r="M42" s="290"/>
      <c r="N42" s="237"/>
      <c r="O42" s="236"/>
      <c r="P42" s="237"/>
      <c r="Q42" s="236"/>
      <c r="R42" s="236"/>
      <c r="S42" s="237"/>
      <c r="T42" s="237"/>
      <c r="U42" s="236"/>
    </row>
    <row r="43" spans="1:21" s="123" customFormat="1" ht="16.5" customHeight="1" x14ac:dyDescent="0.25">
      <c r="A43" s="27"/>
      <c r="B43" s="228"/>
      <c r="C43" s="31"/>
      <c r="D43" s="236"/>
      <c r="E43" s="236"/>
      <c r="F43" s="146">
        <f t="shared" si="6"/>
        <v>0</v>
      </c>
      <c r="G43" s="127">
        <f t="shared" si="7"/>
        <v>0</v>
      </c>
      <c r="H43" s="237"/>
      <c r="I43" s="236"/>
      <c r="J43" s="237"/>
      <c r="K43" s="236"/>
      <c r="L43" s="237"/>
      <c r="M43" s="290"/>
      <c r="N43" s="237"/>
      <c r="O43" s="236"/>
      <c r="P43" s="237"/>
      <c r="Q43" s="236"/>
      <c r="R43" s="236"/>
      <c r="S43" s="237"/>
      <c r="T43" s="237"/>
      <c r="U43" s="236"/>
    </row>
    <row r="44" spans="1:21" s="123" customFormat="1" ht="16.5" customHeight="1" x14ac:dyDescent="0.25">
      <c r="A44" s="27"/>
      <c r="B44" s="228"/>
      <c r="C44" s="31"/>
      <c r="D44" s="236"/>
      <c r="E44" s="236"/>
      <c r="F44" s="146">
        <f t="shared" si="6"/>
        <v>0</v>
      </c>
      <c r="G44" s="127">
        <f t="shared" si="7"/>
        <v>0</v>
      </c>
      <c r="H44" s="237"/>
      <c r="I44" s="236"/>
      <c r="J44" s="237"/>
      <c r="K44" s="236"/>
      <c r="L44" s="237"/>
      <c r="M44" s="290"/>
      <c r="N44" s="237"/>
      <c r="O44" s="236"/>
      <c r="P44" s="237"/>
      <c r="Q44" s="236"/>
      <c r="R44" s="236"/>
      <c r="S44" s="237"/>
      <c r="T44" s="237"/>
      <c r="U44" s="236"/>
    </row>
    <row r="45" spans="1:21" s="123" customFormat="1" ht="16.5" customHeight="1" x14ac:dyDescent="0.25">
      <c r="A45" s="27"/>
      <c r="B45" s="228"/>
      <c r="C45" s="31"/>
      <c r="D45" s="236"/>
      <c r="E45" s="236"/>
      <c r="F45" s="146">
        <f t="shared" si="6"/>
        <v>0</v>
      </c>
      <c r="G45" s="127">
        <f t="shared" si="7"/>
        <v>0</v>
      </c>
      <c r="H45" s="237"/>
      <c r="I45" s="236"/>
      <c r="J45" s="237"/>
      <c r="K45" s="236"/>
      <c r="L45" s="237"/>
      <c r="M45" s="290"/>
      <c r="N45" s="237"/>
      <c r="O45" s="236"/>
      <c r="P45" s="237"/>
      <c r="Q45" s="236"/>
      <c r="R45" s="236"/>
      <c r="S45" s="237"/>
      <c r="T45" s="237"/>
      <c r="U45" s="236"/>
    </row>
    <row r="46" spans="1:21" s="123" customFormat="1" ht="16.5" customHeight="1" x14ac:dyDescent="0.25">
      <c r="A46" s="27"/>
      <c r="B46" s="228"/>
      <c r="C46" s="31"/>
      <c r="D46" s="236"/>
      <c r="E46" s="236"/>
      <c r="F46" s="146">
        <f t="shared" si="6"/>
        <v>0</v>
      </c>
      <c r="G46" s="127">
        <f t="shared" si="7"/>
        <v>0</v>
      </c>
      <c r="H46" s="237"/>
      <c r="I46" s="236"/>
      <c r="J46" s="237"/>
      <c r="K46" s="236"/>
      <c r="L46" s="237"/>
      <c r="M46" s="290"/>
      <c r="N46" s="237"/>
      <c r="O46" s="236"/>
      <c r="P46" s="237"/>
      <c r="Q46" s="236"/>
      <c r="R46" s="236"/>
      <c r="S46" s="237"/>
      <c r="T46" s="237"/>
      <c r="U46" s="236"/>
    </row>
    <row r="47" spans="1:21" s="123" customFormat="1" ht="16.5" customHeight="1" x14ac:dyDescent="0.25">
      <c r="A47" s="27"/>
      <c r="B47" s="228"/>
      <c r="C47" s="31"/>
      <c r="D47" s="236"/>
      <c r="E47" s="236"/>
      <c r="F47" s="146">
        <f t="shared" si="6"/>
        <v>0</v>
      </c>
      <c r="G47" s="127">
        <f t="shared" si="7"/>
        <v>0</v>
      </c>
      <c r="H47" s="237"/>
      <c r="I47" s="236"/>
      <c r="J47" s="237"/>
      <c r="K47" s="236"/>
      <c r="L47" s="237"/>
      <c r="M47" s="290"/>
      <c r="N47" s="237"/>
      <c r="O47" s="236"/>
      <c r="P47" s="237"/>
      <c r="Q47" s="236"/>
      <c r="R47" s="236"/>
      <c r="S47" s="237"/>
      <c r="T47" s="237"/>
      <c r="U47" s="236"/>
    </row>
    <row r="48" spans="1:21" s="123" customFormat="1" ht="16.5" customHeight="1" x14ac:dyDescent="0.25">
      <c r="A48" s="27"/>
      <c r="B48" s="228"/>
      <c r="C48" s="31"/>
      <c r="D48" s="236"/>
      <c r="E48" s="236"/>
      <c r="F48" s="146">
        <f t="shared" si="6"/>
        <v>0</v>
      </c>
      <c r="G48" s="127">
        <f t="shared" si="7"/>
        <v>0</v>
      </c>
      <c r="H48" s="237"/>
      <c r="I48" s="236"/>
      <c r="J48" s="237"/>
      <c r="K48" s="236"/>
      <c r="L48" s="237"/>
      <c r="M48" s="290"/>
      <c r="N48" s="237"/>
      <c r="O48" s="236"/>
      <c r="P48" s="237"/>
      <c r="Q48" s="236"/>
      <c r="R48" s="236"/>
      <c r="S48" s="237"/>
      <c r="T48" s="237"/>
      <c r="U48" s="236"/>
    </row>
    <row r="49" spans="1:21" s="123" customFormat="1" ht="16.5" customHeight="1" x14ac:dyDescent="0.25">
      <c r="A49" s="27"/>
      <c r="B49" s="228"/>
      <c r="C49" s="31"/>
      <c r="D49" s="236"/>
      <c r="E49" s="236"/>
      <c r="F49" s="146">
        <f t="shared" si="6"/>
        <v>0</v>
      </c>
      <c r="G49" s="127">
        <f t="shared" si="7"/>
        <v>0</v>
      </c>
      <c r="H49" s="237"/>
      <c r="I49" s="236"/>
      <c r="J49" s="237"/>
      <c r="K49" s="236"/>
      <c r="L49" s="237"/>
      <c r="M49" s="290"/>
      <c r="N49" s="237"/>
      <c r="O49" s="236"/>
      <c r="P49" s="237"/>
      <c r="Q49" s="236"/>
      <c r="R49" s="236"/>
      <c r="S49" s="237"/>
      <c r="T49" s="237"/>
      <c r="U49" s="236"/>
    </row>
    <row r="50" spans="1:21" s="123" customFormat="1" ht="16.5" customHeight="1" x14ac:dyDescent="0.25">
      <c r="A50" s="27"/>
      <c r="B50" s="228"/>
      <c r="C50" s="31"/>
      <c r="D50" s="236"/>
      <c r="E50" s="236"/>
      <c r="F50" s="146">
        <f t="shared" si="6"/>
        <v>0</v>
      </c>
      <c r="G50" s="127">
        <f t="shared" si="7"/>
        <v>0</v>
      </c>
      <c r="H50" s="237"/>
      <c r="I50" s="236"/>
      <c r="J50" s="237"/>
      <c r="K50" s="236"/>
      <c r="L50" s="237"/>
      <c r="M50" s="290"/>
      <c r="N50" s="237"/>
      <c r="O50" s="236"/>
      <c r="P50" s="237"/>
      <c r="Q50" s="236"/>
      <c r="R50" s="236"/>
      <c r="S50" s="237"/>
      <c r="T50" s="237"/>
      <c r="U50" s="236"/>
    </row>
    <row r="51" spans="1:21" s="123" customFormat="1" ht="16.5" customHeight="1" x14ac:dyDescent="0.25">
      <c r="A51" s="27"/>
      <c r="B51" s="228"/>
      <c r="C51" s="31"/>
      <c r="D51" s="236"/>
      <c r="E51" s="236"/>
      <c r="F51" s="146">
        <f t="shared" si="6"/>
        <v>0</v>
      </c>
      <c r="G51" s="127">
        <f t="shared" si="7"/>
        <v>0</v>
      </c>
      <c r="H51" s="237"/>
      <c r="I51" s="236"/>
      <c r="J51" s="237"/>
      <c r="K51" s="236"/>
      <c r="L51" s="237"/>
      <c r="M51" s="290"/>
      <c r="N51" s="237"/>
      <c r="O51" s="236"/>
      <c r="P51" s="237"/>
      <c r="Q51" s="236"/>
      <c r="R51" s="236"/>
      <c r="S51" s="237"/>
      <c r="T51" s="237"/>
      <c r="U51" s="236"/>
    </row>
    <row r="52" spans="1:21" s="123" customFormat="1" ht="16.5" customHeight="1" x14ac:dyDescent="0.25">
      <c r="A52" s="27"/>
      <c r="B52" s="228"/>
      <c r="C52" s="31"/>
      <c r="D52" s="236"/>
      <c r="E52" s="236"/>
      <c r="F52" s="146">
        <f t="shared" si="6"/>
        <v>0</v>
      </c>
      <c r="G52" s="127">
        <f t="shared" si="7"/>
        <v>0</v>
      </c>
      <c r="H52" s="237"/>
      <c r="I52" s="236"/>
      <c r="J52" s="237"/>
      <c r="K52" s="236"/>
      <c r="L52" s="237"/>
      <c r="M52" s="290"/>
      <c r="N52" s="237"/>
      <c r="O52" s="236"/>
      <c r="P52" s="237"/>
      <c r="Q52" s="236"/>
      <c r="R52" s="236"/>
      <c r="S52" s="237"/>
      <c r="T52" s="237"/>
      <c r="U52" s="236"/>
    </row>
    <row r="53" spans="1:21" s="123" customFormat="1" ht="16.5" customHeight="1" x14ac:dyDescent="0.25">
      <c r="A53" s="27"/>
      <c r="B53" s="228"/>
      <c r="C53" s="31"/>
      <c r="D53" s="236"/>
      <c r="E53" s="236"/>
      <c r="F53" s="146">
        <f t="shared" si="6"/>
        <v>0</v>
      </c>
      <c r="G53" s="127">
        <f t="shared" si="7"/>
        <v>0</v>
      </c>
      <c r="H53" s="237"/>
      <c r="I53" s="236"/>
      <c r="J53" s="237"/>
      <c r="K53" s="236"/>
      <c r="L53" s="237"/>
      <c r="M53" s="290"/>
      <c r="N53" s="237"/>
      <c r="O53" s="236"/>
      <c r="P53" s="237"/>
      <c r="Q53" s="236"/>
      <c r="R53" s="236"/>
      <c r="S53" s="237"/>
      <c r="T53" s="237"/>
      <c r="U53" s="236"/>
    </row>
    <row r="54" spans="1:21" s="123" customFormat="1" ht="16.5" customHeight="1" x14ac:dyDescent="0.25">
      <c r="A54" s="27"/>
      <c r="B54" s="228"/>
      <c r="C54" s="31"/>
      <c r="D54" s="236"/>
      <c r="E54" s="236"/>
      <c r="F54" s="146">
        <f t="shared" si="6"/>
        <v>0</v>
      </c>
      <c r="G54" s="127">
        <f t="shared" si="7"/>
        <v>0</v>
      </c>
      <c r="H54" s="237"/>
      <c r="I54" s="236"/>
      <c r="J54" s="237"/>
      <c r="K54" s="236"/>
      <c r="L54" s="237"/>
      <c r="M54" s="290"/>
      <c r="N54" s="237"/>
      <c r="O54" s="236"/>
      <c r="P54" s="237"/>
      <c r="Q54" s="236"/>
      <c r="R54" s="236"/>
      <c r="S54" s="237"/>
      <c r="T54" s="237"/>
      <c r="U54" s="236"/>
    </row>
    <row r="55" spans="1:21" s="123" customFormat="1" ht="16.5" customHeight="1" x14ac:dyDescent="0.25">
      <c r="A55" s="27"/>
      <c r="B55" s="228"/>
      <c r="C55" s="31"/>
      <c r="D55" s="236"/>
      <c r="E55" s="236"/>
      <c r="F55" s="146">
        <f t="shared" si="6"/>
        <v>0</v>
      </c>
      <c r="G55" s="127">
        <f t="shared" si="7"/>
        <v>0</v>
      </c>
      <c r="H55" s="237"/>
      <c r="I55" s="236"/>
      <c r="J55" s="237"/>
      <c r="K55" s="236"/>
      <c r="L55" s="237"/>
      <c r="M55" s="290"/>
      <c r="N55" s="237"/>
      <c r="O55" s="236"/>
      <c r="P55" s="237"/>
      <c r="Q55" s="236"/>
      <c r="R55" s="236"/>
      <c r="S55" s="237"/>
      <c r="T55" s="237"/>
      <c r="U55" s="236"/>
    </row>
    <row r="56" spans="1:21" s="123" customFormat="1" ht="16.5" customHeight="1" x14ac:dyDescent="0.25">
      <c r="A56" s="27"/>
      <c r="B56" s="228"/>
      <c r="C56" s="31"/>
      <c r="D56" s="236"/>
      <c r="E56" s="236"/>
      <c r="F56" s="146">
        <f t="shared" si="6"/>
        <v>0</v>
      </c>
      <c r="G56" s="127">
        <f t="shared" si="7"/>
        <v>0</v>
      </c>
      <c r="H56" s="237"/>
      <c r="I56" s="236"/>
      <c r="J56" s="237"/>
      <c r="K56" s="236"/>
      <c r="L56" s="237"/>
      <c r="M56" s="290"/>
      <c r="N56" s="237"/>
      <c r="O56" s="236"/>
      <c r="P56" s="237"/>
      <c r="Q56" s="236"/>
      <c r="R56" s="236"/>
      <c r="S56" s="237"/>
      <c r="T56" s="237"/>
      <c r="U56" s="236"/>
    </row>
    <row r="57" spans="1:21" s="123" customFormat="1" ht="16.5" customHeight="1" x14ac:dyDescent="0.25">
      <c r="A57" s="27"/>
      <c r="B57" s="228"/>
      <c r="C57" s="31"/>
      <c r="D57" s="236"/>
      <c r="E57" s="236"/>
      <c r="F57" s="146">
        <f t="shared" si="6"/>
        <v>0</v>
      </c>
      <c r="G57" s="127">
        <f t="shared" si="7"/>
        <v>0</v>
      </c>
      <c r="H57" s="237"/>
      <c r="I57" s="236"/>
      <c r="J57" s="237"/>
      <c r="K57" s="236"/>
      <c r="L57" s="237"/>
      <c r="M57" s="290"/>
      <c r="N57" s="237"/>
      <c r="O57" s="236"/>
      <c r="P57" s="237"/>
      <c r="Q57" s="236"/>
      <c r="R57" s="236"/>
      <c r="S57" s="237"/>
      <c r="T57" s="237"/>
      <c r="U57" s="236"/>
    </row>
    <row r="58" spans="1:21" s="123" customFormat="1" ht="16.5" customHeight="1" x14ac:dyDescent="0.25">
      <c r="A58" s="27"/>
      <c r="B58" s="228"/>
      <c r="C58" s="31"/>
      <c r="D58" s="236"/>
      <c r="E58" s="236"/>
      <c r="F58" s="146">
        <f t="shared" si="6"/>
        <v>0</v>
      </c>
      <c r="G58" s="127">
        <f t="shared" si="7"/>
        <v>0</v>
      </c>
      <c r="H58" s="237"/>
      <c r="I58" s="236"/>
      <c r="J58" s="237"/>
      <c r="K58" s="236"/>
      <c r="L58" s="237"/>
      <c r="M58" s="290"/>
      <c r="N58" s="237"/>
      <c r="O58" s="236"/>
      <c r="P58" s="237"/>
      <c r="Q58" s="236"/>
      <c r="R58" s="236"/>
      <c r="S58" s="237"/>
      <c r="T58" s="237"/>
      <c r="U58" s="236"/>
    </row>
    <row r="59" spans="1:21" s="123" customFormat="1" ht="16.5" customHeight="1" x14ac:dyDescent="0.25">
      <c r="A59" s="27"/>
      <c r="B59" s="228"/>
      <c r="C59" s="31"/>
      <c r="D59" s="236"/>
      <c r="E59" s="236"/>
      <c r="F59" s="146">
        <f t="shared" si="6"/>
        <v>0</v>
      </c>
      <c r="G59" s="127">
        <f t="shared" si="7"/>
        <v>0</v>
      </c>
      <c r="H59" s="237"/>
      <c r="I59" s="236"/>
      <c r="J59" s="237"/>
      <c r="K59" s="236"/>
      <c r="L59" s="237"/>
      <c r="M59" s="290"/>
      <c r="N59" s="237"/>
      <c r="O59" s="236"/>
      <c r="P59" s="237"/>
      <c r="Q59" s="236"/>
      <c r="R59" s="236"/>
      <c r="S59" s="237"/>
      <c r="T59" s="237"/>
      <c r="U59" s="236"/>
    </row>
    <row r="60" spans="1:21" s="123" customFormat="1" ht="16.5" customHeight="1" x14ac:dyDescent="0.25">
      <c r="A60" s="27"/>
      <c r="B60" s="228"/>
      <c r="C60" s="31"/>
      <c r="D60" s="236"/>
      <c r="E60" s="236"/>
      <c r="F60" s="146">
        <f t="shared" si="6"/>
        <v>0</v>
      </c>
      <c r="G60" s="127">
        <f t="shared" si="7"/>
        <v>0</v>
      </c>
      <c r="H60" s="237"/>
      <c r="I60" s="236"/>
      <c r="J60" s="237"/>
      <c r="K60" s="236"/>
      <c r="L60" s="237"/>
      <c r="M60" s="290"/>
      <c r="N60" s="237"/>
      <c r="O60" s="236"/>
      <c r="P60" s="237"/>
      <c r="Q60" s="236"/>
      <c r="R60" s="236"/>
      <c r="S60" s="237"/>
      <c r="T60" s="237"/>
      <c r="U60" s="236"/>
    </row>
    <row r="61" spans="1:21" s="123" customFormat="1" ht="16.5" customHeight="1" x14ac:dyDescent="0.25">
      <c r="A61" s="27"/>
      <c r="B61" s="228"/>
      <c r="C61" s="31"/>
      <c r="D61" s="236"/>
      <c r="E61" s="236"/>
      <c r="F61" s="146">
        <f t="shared" si="6"/>
        <v>0</v>
      </c>
      <c r="G61" s="127">
        <f t="shared" si="7"/>
        <v>0</v>
      </c>
      <c r="H61" s="237"/>
      <c r="I61" s="236"/>
      <c r="J61" s="237"/>
      <c r="K61" s="236"/>
      <c r="L61" s="237"/>
      <c r="M61" s="290"/>
      <c r="N61" s="237"/>
      <c r="O61" s="236"/>
      <c r="P61" s="237"/>
      <c r="Q61" s="236"/>
      <c r="R61" s="236"/>
      <c r="S61" s="237"/>
      <c r="T61" s="237"/>
      <c r="U61" s="236"/>
    </row>
    <row r="62" spans="1:21" s="123" customFormat="1" ht="16.5" customHeight="1" x14ac:dyDescent="0.25">
      <c r="A62" s="27"/>
      <c r="B62" s="228"/>
      <c r="C62" s="31"/>
      <c r="D62" s="236"/>
      <c r="E62" s="236"/>
      <c r="F62" s="146">
        <f t="shared" si="6"/>
        <v>0</v>
      </c>
      <c r="G62" s="127">
        <f t="shared" si="7"/>
        <v>0</v>
      </c>
      <c r="H62" s="237"/>
      <c r="I62" s="236"/>
      <c r="J62" s="237"/>
      <c r="K62" s="236"/>
      <c r="L62" s="237"/>
      <c r="M62" s="290"/>
      <c r="N62" s="237"/>
      <c r="O62" s="236"/>
      <c r="P62" s="237"/>
      <c r="Q62" s="236"/>
      <c r="R62" s="236"/>
      <c r="S62" s="237"/>
      <c r="T62" s="237"/>
      <c r="U62" s="236"/>
    </row>
    <row r="63" spans="1:21" s="123" customFormat="1" ht="16.5" customHeight="1" x14ac:dyDescent="0.25">
      <c r="A63" s="27"/>
      <c r="B63" s="228"/>
      <c r="C63" s="31"/>
      <c r="D63" s="236"/>
      <c r="E63" s="236"/>
      <c r="F63" s="146">
        <f t="shared" si="6"/>
        <v>0</v>
      </c>
      <c r="G63" s="127">
        <f t="shared" si="7"/>
        <v>0</v>
      </c>
      <c r="H63" s="237"/>
      <c r="I63" s="236"/>
      <c r="J63" s="237"/>
      <c r="K63" s="236"/>
      <c r="L63" s="237"/>
      <c r="M63" s="290"/>
      <c r="N63" s="237"/>
      <c r="O63" s="236"/>
      <c r="P63" s="237"/>
      <c r="Q63" s="236"/>
      <c r="R63" s="236"/>
      <c r="S63" s="237"/>
      <c r="T63" s="237"/>
      <c r="U63" s="236"/>
    </row>
    <row r="64" spans="1:21" s="123" customFormat="1" ht="16.5" customHeight="1" x14ac:dyDescent="0.25">
      <c r="A64" s="27"/>
      <c r="B64" s="228"/>
      <c r="C64" s="31"/>
      <c r="D64" s="236"/>
      <c r="E64" s="236"/>
      <c r="F64" s="146">
        <f t="shared" si="6"/>
        <v>0</v>
      </c>
      <c r="G64" s="127">
        <f t="shared" si="7"/>
        <v>0</v>
      </c>
      <c r="H64" s="237"/>
      <c r="I64" s="236"/>
      <c r="J64" s="237"/>
      <c r="K64" s="236"/>
      <c r="L64" s="237"/>
      <c r="M64" s="290"/>
      <c r="N64" s="237"/>
      <c r="O64" s="236"/>
      <c r="P64" s="237"/>
      <c r="Q64" s="236"/>
      <c r="R64" s="236"/>
      <c r="S64" s="237"/>
      <c r="T64" s="237"/>
      <c r="U64" s="236"/>
    </row>
    <row r="65" spans="1:21" s="123" customFormat="1" ht="16.5" customHeight="1" x14ac:dyDescent="0.25">
      <c r="A65" s="27"/>
      <c r="B65" s="228"/>
      <c r="C65" s="31"/>
      <c r="D65" s="236"/>
      <c r="E65" s="236"/>
      <c r="F65" s="146">
        <f t="shared" si="6"/>
        <v>0</v>
      </c>
      <c r="G65" s="127">
        <f t="shared" si="7"/>
        <v>0</v>
      </c>
      <c r="H65" s="237"/>
      <c r="I65" s="236"/>
      <c r="J65" s="237"/>
      <c r="K65" s="236"/>
      <c r="L65" s="237"/>
      <c r="M65" s="290"/>
      <c r="N65" s="237"/>
      <c r="O65" s="236"/>
      <c r="P65" s="237"/>
      <c r="Q65" s="236"/>
      <c r="R65" s="236"/>
      <c r="S65" s="237"/>
      <c r="T65" s="237"/>
      <c r="U65" s="236"/>
    </row>
    <row r="66" spans="1:21" s="115" customFormat="1" ht="16.5" customHeight="1" x14ac:dyDescent="0.25">
      <c r="A66" s="27"/>
      <c r="B66" s="228"/>
      <c r="C66" s="31"/>
      <c r="D66" s="236"/>
      <c r="E66" s="236"/>
      <c r="F66" s="146">
        <f t="shared" si="6"/>
        <v>0</v>
      </c>
      <c r="G66" s="127">
        <f t="shared" si="7"/>
        <v>0</v>
      </c>
      <c r="H66" s="237"/>
      <c r="I66" s="236"/>
      <c r="J66" s="237"/>
      <c r="K66" s="236"/>
      <c r="L66" s="237"/>
      <c r="M66" s="290"/>
      <c r="N66" s="237"/>
      <c r="O66" s="236"/>
      <c r="P66" s="237"/>
      <c r="Q66" s="236"/>
      <c r="R66" s="236"/>
      <c r="S66" s="237"/>
      <c r="T66" s="237"/>
      <c r="U66" s="236"/>
    </row>
    <row r="67" spans="1:21" s="121" customFormat="1" ht="16.5" customHeight="1" thickBot="1" x14ac:dyDescent="0.3">
      <c r="A67" s="116"/>
      <c r="B67" s="116"/>
      <c r="C67" s="117"/>
      <c r="D67" s="118"/>
      <c r="E67" s="118"/>
      <c r="F67" s="119"/>
      <c r="G67" s="118"/>
      <c r="H67" s="118"/>
      <c r="I67" s="120"/>
      <c r="J67" s="279"/>
      <c r="K67" s="279"/>
      <c r="L67" s="118"/>
      <c r="M67" s="118"/>
      <c r="N67" s="118"/>
      <c r="O67" s="118"/>
      <c r="P67" s="118"/>
      <c r="Q67" s="118"/>
      <c r="R67" s="118"/>
      <c r="S67" s="118"/>
      <c r="T67" s="118"/>
      <c r="U67" s="118"/>
    </row>
    <row r="68" spans="1:21" s="123" customFormat="1" ht="15.75" customHeight="1" x14ac:dyDescent="0.25">
      <c r="A68" s="269" t="s">
        <v>159</v>
      </c>
      <c r="B68" s="252"/>
      <c r="C68" s="253"/>
      <c r="D68" s="253"/>
      <c r="E68" s="254"/>
      <c r="F68" s="254"/>
      <c r="G68" s="253"/>
      <c r="H68" s="253"/>
      <c r="I68" s="253"/>
      <c r="J68" s="280"/>
      <c r="K68" s="280"/>
      <c r="L68" s="253"/>
      <c r="M68" s="107"/>
      <c r="N68" s="107"/>
      <c r="O68" s="107"/>
      <c r="P68" s="107"/>
      <c r="Q68" s="107"/>
      <c r="R68" s="107"/>
      <c r="S68" s="172"/>
      <c r="T68" s="81"/>
      <c r="U68" s="114"/>
    </row>
    <row r="69" spans="1:21" s="123" customFormat="1" ht="15.75" customHeight="1" x14ac:dyDescent="0.25">
      <c r="A69" s="264" t="s">
        <v>110</v>
      </c>
      <c r="B69" s="255"/>
      <c r="C69" s="256"/>
      <c r="D69" s="256"/>
      <c r="E69" s="257"/>
      <c r="F69" s="257"/>
      <c r="G69" s="256"/>
      <c r="H69" s="256"/>
      <c r="I69" s="256"/>
      <c r="J69" s="281"/>
      <c r="K69" s="281"/>
      <c r="L69" s="256"/>
      <c r="M69" s="109"/>
      <c r="N69" s="109"/>
      <c r="O69" s="109"/>
      <c r="P69" s="109"/>
      <c r="Q69" s="109"/>
      <c r="R69" s="109"/>
      <c r="S69" s="173"/>
      <c r="T69" s="81"/>
      <c r="U69" s="114"/>
    </row>
    <row r="70" spans="1:21" s="123" customFormat="1" ht="15.75" customHeight="1" x14ac:dyDescent="0.25">
      <c r="A70" s="264" t="s">
        <v>120</v>
      </c>
      <c r="B70" s="255"/>
      <c r="C70" s="256"/>
      <c r="D70" s="256"/>
      <c r="E70" s="257"/>
      <c r="F70" s="257"/>
      <c r="G70" s="256"/>
      <c r="H70" s="256"/>
      <c r="I70" s="256"/>
      <c r="J70" s="281"/>
      <c r="K70" s="281"/>
      <c r="L70" s="256"/>
      <c r="M70" s="109"/>
      <c r="N70" s="109"/>
      <c r="O70" s="109"/>
      <c r="P70" s="109"/>
      <c r="Q70" s="109"/>
      <c r="R70" s="109"/>
      <c r="S70" s="173"/>
      <c r="T70" s="81"/>
      <c r="U70" s="114"/>
    </row>
    <row r="71" spans="1:21" s="123" customFormat="1" ht="15.75" customHeight="1" x14ac:dyDescent="0.25">
      <c r="A71" s="264" t="s">
        <v>107</v>
      </c>
      <c r="B71" s="255"/>
      <c r="C71" s="256"/>
      <c r="D71" s="256"/>
      <c r="E71" s="257"/>
      <c r="F71" s="257"/>
      <c r="G71" s="256"/>
      <c r="H71" s="256"/>
      <c r="I71" s="256"/>
      <c r="J71" s="281"/>
      <c r="K71" s="281"/>
      <c r="L71" s="256"/>
      <c r="M71" s="109"/>
      <c r="N71" s="109"/>
      <c r="O71" s="109"/>
      <c r="P71" s="109"/>
      <c r="Q71" s="109"/>
      <c r="R71" s="109"/>
      <c r="S71" s="173"/>
      <c r="T71" s="81"/>
      <c r="U71" s="114"/>
    </row>
    <row r="72" spans="1:21" s="123" customFormat="1" ht="15.75" customHeight="1" x14ac:dyDescent="0.25">
      <c r="A72" s="264"/>
      <c r="B72" s="255"/>
      <c r="C72" s="256"/>
      <c r="D72" s="256"/>
      <c r="E72" s="257"/>
      <c r="F72" s="257"/>
      <c r="G72" s="256"/>
      <c r="H72" s="256"/>
      <c r="I72" s="256"/>
      <c r="J72" s="281"/>
      <c r="K72" s="281"/>
      <c r="L72" s="256"/>
      <c r="M72" s="109"/>
      <c r="N72" s="109"/>
      <c r="O72" s="109"/>
      <c r="P72" s="109"/>
      <c r="Q72" s="109"/>
      <c r="R72" s="109"/>
      <c r="S72" s="173"/>
      <c r="T72" s="81"/>
      <c r="U72" s="114"/>
    </row>
    <row r="73" spans="1:21" s="123" customFormat="1" ht="15.75" customHeight="1" x14ac:dyDescent="0.25">
      <c r="A73" s="268" t="s">
        <v>160</v>
      </c>
      <c r="B73" s="180"/>
      <c r="C73" s="181"/>
      <c r="D73" s="181"/>
      <c r="E73" s="171"/>
      <c r="F73" s="171"/>
      <c r="G73" s="181"/>
      <c r="H73" s="181"/>
      <c r="I73" s="181"/>
      <c r="J73" s="281"/>
      <c r="K73" s="281"/>
      <c r="L73" s="256"/>
      <c r="M73" s="109"/>
      <c r="N73" s="109"/>
      <c r="O73" s="109"/>
      <c r="P73" s="109"/>
      <c r="Q73" s="109"/>
      <c r="R73" s="109"/>
      <c r="S73" s="173"/>
      <c r="T73" s="81"/>
      <c r="U73" s="114"/>
    </row>
    <row r="74" spans="1:21" s="123" customFormat="1" ht="15.75" customHeight="1" x14ac:dyDescent="0.25">
      <c r="A74" s="220" t="s">
        <v>105</v>
      </c>
      <c r="B74" s="180"/>
      <c r="C74" s="181"/>
      <c r="D74" s="181"/>
      <c r="E74" s="171"/>
      <c r="F74" s="171"/>
      <c r="G74" s="181"/>
      <c r="H74" s="181"/>
      <c r="I74" s="181"/>
      <c r="J74" s="281"/>
      <c r="K74" s="281"/>
      <c r="L74" s="256"/>
      <c r="M74" s="109"/>
      <c r="N74" s="109"/>
      <c r="O74" s="109"/>
      <c r="P74" s="109"/>
      <c r="Q74" s="109"/>
      <c r="R74" s="109"/>
      <c r="S74" s="173"/>
      <c r="T74" s="81"/>
      <c r="U74" s="114"/>
    </row>
    <row r="75" spans="1:21" s="123" customFormat="1" ht="15.75" customHeight="1" x14ac:dyDescent="0.25">
      <c r="A75" s="220" t="s">
        <v>106</v>
      </c>
      <c r="B75" s="180"/>
      <c r="C75" s="181"/>
      <c r="D75" s="181"/>
      <c r="E75" s="171"/>
      <c r="F75" s="171"/>
      <c r="G75" s="181"/>
      <c r="H75" s="181"/>
      <c r="I75" s="181"/>
      <c r="J75" s="281"/>
      <c r="K75" s="281"/>
      <c r="L75" s="256"/>
      <c r="M75" s="109"/>
      <c r="N75" s="109"/>
      <c r="O75" s="109"/>
      <c r="P75" s="109"/>
      <c r="Q75" s="109"/>
      <c r="R75" s="109"/>
      <c r="S75" s="173"/>
      <c r="T75" s="81"/>
      <c r="U75" s="114"/>
    </row>
    <row r="76" spans="1:21" s="123" customFormat="1" ht="15.75" customHeight="1" x14ac:dyDescent="0.25">
      <c r="A76" s="243" t="s">
        <v>161</v>
      </c>
      <c r="B76" s="183"/>
      <c r="C76" s="183"/>
      <c r="D76" s="183"/>
      <c r="E76" s="183"/>
      <c r="F76" s="183"/>
      <c r="G76" s="183"/>
      <c r="H76" s="183"/>
      <c r="I76" s="181"/>
      <c r="J76" s="281"/>
      <c r="K76" s="281"/>
      <c r="L76" s="256"/>
      <c r="M76" s="109"/>
      <c r="N76" s="109"/>
      <c r="O76" s="109"/>
      <c r="P76" s="109"/>
      <c r="Q76" s="109"/>
      <c r="R76" s="109"/>
      <c r="S76" s="173"/>
      <c r="T76" s="81"/>
      <c r="U76" s="114"/>
    </row>
    <row r="77" spans="1:21" s="123" customFormat="1" ht="15.75" customHeight="1" x14ac:dyDescent="0.25">
      <c r="A77" s="264"/>
      <c r="B77" s="255"/>
      <c r="C77" s="256"/>
      <c r="D77" s="256"/>
      <c r="E77" s="257"/>
      <c r="F77" s="257"/>
      <c r="G77" s="256"/>
      <c r="H77" s="256"/>
      <c r="I77" s="256"/>
      <c r="J77" s="281"/>
      <c r="K77" s="281"/>
      <c r="L77" s="256"/>
      <c r="M77" s="109"/>
      <c r="N77" s="109"/>
      <c r="O77" s="109"/>
      <c r="P77" s="109"/>
      <c r="Q77" s="109"/>
      <c r="R77" s="109"/>
      <c r="S77" s="173"/>
      <c r="T77" s="81"/>
      <c r="U77" s="114"/>
    </row>
    <row r="78" spans="1:21" s="123" customFormat="1" ht="15.75" customHeight="1" x14ac:dyDescent="0.25">
      <c r="A78" s="277" t="s">
        <v>191</v>
      </c>
      <c r="B78" s="255"/>
      <c r="C78" s="256"/>
      <c r="D78" s="256"/>
      <c r="E78" s="257"/>
      <c r="F78" s="257"/>
      <c r="G78" s="256"/>
      <c r="H78" s="256"/>
      <c r="I78" s="256"/>
      <c r="J78" s="281"/>
      <c r="K78" s="281"/>
      <c r="L78" s="256"/>
      <c r="M78" s="109"/>
      <c r="N78" s="109"/>
      <c r="O78" s="109"/>
      <c r="P78" s="109"/>
      <c r="Q78" s="109"/>
      <c r="R78" s="109"/>
      <c r="S78" s="173"/>
      <c r="T78" s="81"/>
      <c r="U78" s="114"/>
    </row>
    <row r="79" spans="1:21" s="123" customFormat="1" ht="15.75" customHeight="1" x14ac:dyDescent="0.25">
      <c r="A79" s="264" t="s">
        <v>186</v>
      </c>
      <c r="B79" s="255"/>
      <c r="C79" s="256"/>
      <c r="D79" s="256"/>
      <c r="E79" s="257"/>
      <c r="F79" s="257"/>
      <c r="G79" s="256"/>
      <c r="H79" s="256"/>
      <c r="I79" s="256"/>
      <c r="J79" s="281"/>
      <c r="K79" s="281"/>
      <c r="L79" s="256"/>
      <c r="M79" s="109"/>
      <c r="N79" s="109"/>
      <c r="O79" s="109"/>
      <c r="P79" s="109"/>
      <c r="Q79" s="109"/>
      <c r="R79" s="109"/>
      <c r="S79" s="173"/>
      <c r="T79" s="81"/>
      <c r="U79" s="114"/>
    </row>
    <row r="80" spans="1:21" s="123" customFormat="1" ht="15.75" customHeight="1" x14ac:dyDescent="0.25">
      <c r="A80" s="264" t="s">
        <v>190</v>
      </c>
      <c r="B80" s="255"/>
      <c r="C80" s="256"/>
      <c r="D80" s="256"/>
      <c r="E80" s="257"/>
      <c r="F80" s="257"/>
      <c r="G80" s="256"/>
      <c r="H80" s="256"/>
      <c r="I80" s="256"/>
      <c r="J80" s="281"/>
      <c r="K80" s="281"/>
      <c r="L80" s="256"/>
      <c r="M80" s="109"/>
      <c r="N80" s="109"/>
      <c r="O80" s="109"/>
      <c r="P80" s="109"/>
      <c r="Q80" s="109"/>
      <c r="R80" s="109"/>
      <c r="S80" s="173"/>
      <c r="T80" s="81"/>
      <c r="U80" s="114"/>
    </row>
    <row r="81" spans="1:21" s="123" customFormat="1" ht="15.75" customHeight="1" x14ac:dyDescent="0.25">
      <c r="A81" s="264" t="s">
        <v>187</v>
      </c>
      <c r="B81" s="255"/>
      <c r="C81" s="256"/>
      <c r="D81" s="256"/>
      <c r="E81" s="257"/>
      <c r="F81" s="257"/>
      <c r="G81" s="256"/>
      <c r="H81" s="256"/>
      <c r="I81" s="256"/>
      <c r="J81" s="281"/>
      <c r="K81" s="281"/>
      <c r="L81" s="256"/>
      <c r="M81" s="109"/>
      <c r="N81" s="109"/>
      <c r="O81" s="109"/>
      <c r="P81" s="109"/>
      <c r="Q81" s="109"/>
      <c r="R81" s="109"/>
      <c r="S81" s="173"/>
      <c r="T81" s="81"/>
      <c r="U81" s="114"/>
    </row>
    <row r="82" spans="1:21" s="123" customFormat="1" ht="15.75" customHeight="1" x14ac:dyDescent="0.25">
      <c r="A82" s="264" t="s">
        <v>188</v>
      </c>
      <c r="B82" s="255"/>
      <c r="C82" s="256"/>
      <c r="D82" s="256"/>
      <c r="E82" s="257"/>
      <c r="F82" s="257"/>
      <c r="G82" s="256"/>
      <c r="H82" s="256"/>
      <c r="I82" s="256"/>
      <c r="J82" s="281"/>
      <c r="K82" s="281"/>
      <c r="L82" s="256"/>
      <c r="M82" s="109"/>
      <c r="N82" s="109"/>
      <c r="O82" s="109"/>
      <c r="P82" s="109"/>
      <c r="Q82" s="109"/>
      <c r="R82" s="109"/>
      <c r="S82" s="173"/>
      <c r="T82" s="81"/>
      <c r="U82" s="114"/>
    </row>
    <row r="83" spans="1:21" s="123" customFormat="1" ht="15.75" customHeight="1" x14ac:dyDescent="0.25">
      <c r="A83" s="264" t="s">
        <v>189</v>
      </c>
      <c r="B83" s="255"/>
      <c r="C83" s="256"/>
      <c r="D83" s="256"/>
      <c r="E83" s="257"/>
      <c r="F83" s="257"/>
      <c r="G83" s="256"/>
      <c r="H83" s="256"/>
      <c r="I83" s="256"/>
      <c r="J83" s="281"/>
      <c r="K83" s="281"/>
      <c r="L83" s="256"/>
      <c r="M83" s="109"/>
      <c r="N83" s="109"/>
      <c r="O83" s="109"/>
      <c r="P83" s="109"/>
      <c r="Q83" s="109"/>
      <c r="R83" s="109"/>
      <c r="S83" s="173"/>
      <c r="T83" s="81"/>
      <c r="U83" s="114"/>
    </row>
    <row r="84" spans="1:21" s="123" customFormat="1" ht="15.75" customHeight="1" x14ac:dyDescent="0.25">
      <c r="A84" s="264" t="s">
        <v>194</v>
      </c>
      <c r="B84" s="255"/>
      <c r="C84" s="256"/>
      <c r="D84" s="256"/>
      <c r="E84" s="257"/>
      <c r="F84" s="257"/>
      <c r="G84" s="256"/>
      <c r="H84" s="256"/>
      <c r="I84" s="256"/>
      <c r="J84" s="281"/>
      <c r="K84" s="281"/>
      <c r="L84" s="256"/>
      <c r="M84" s="109"/>
      <c r="N84" s="109"/>
      <c r="O84" s="109"/>
      <c r="P84" s="109"/>
      <c r="Q84" s="109"/>
      <c r="R84" s="109"/>
      <c r="S84" s="173"/>
      <c r="T84" s="81"/>
      <c r="U84" s="114"/>
    </row>
    <row r="85" spans="1:21" s="123" customFormat="1" ht="15.75" customHeight="1" x14ac:dyDescent="0.25">
      <c r="A85" s="264" t="s">
        <v>192</v>
      </c>
      <c r="B85" s="255"/>
      <c r="C85" s="256"/>
      <c r="D85" s="256"/>
      <c r="E85" s="257"/>
      <c r="F85" s="257"/>
      <c r="G85" s="256"/>
      <c r="H85" s="256"/>
      <c r="I85" s="256"/>
      <c r="J85" s="281"/>
      <c r="K85" s="281"/>
      <c r="L85" s="256"/>
      <c r="M85" s="109"/>
      <c r="N85" s="109"/>
      <c r="O85" s="109"/>
      <c r="P85" s="109"/>
      <c r="Q85" s="109"/>
      <c r="R85" s="109"/>
      <c r="S85" s="173"/>
      <c r="T85" s="81"/>
      <c r="U85" s="114"/>
    </row>
    <row r="86" spans="1:21" s="123" customFormat="1" ht="15.75" customHeight="1" x14ac:dyDescent="0.25">
      <c r="A86" s="264" t="s">
        <v>193</v>
      </c>
      <c r="B86" s="255"/>
      <c r="C86" s="256"/>
      <c r="D86" s="256"/>
      <c r="E86" s="257"/>
      <c r="F86" s="257"/>
      <c r="G86" s="256"/>
      <c r="H86" s="256"/>
      <c r="I86" s="256"/>
      <c r="J86" s="281"/>
      <c r="K86" s="281"/>
      <c r="L86" s="256"/>
      <c r="M86" s="109"/>
      <c r="N86" s="109"/>
      <c r="O86" s="109"/>
      <c r="P86" s="109"/>
      <c r="Q86" s="109"/>
      <c r="R86" s="109"/>
      <c r="S86" s="173"/>
      <c r="T86" s="81"/>
      <c r="U86" s="114"/>
    </row>
    <row r="87" spans="1:21" s="123" customFormat="1" ht="15.75" customHeight="1" x14ac:dyDescent="0.25">
      <c r="A87" s="220" t="s">
        <v>197</v>
      </c>
      <c r="B87" s="255"/>
      <c r="C87" s="256"/>
      <c r="D87" s="256"/>
      <c r="E87" s="257"/>
      <c r="F87" s="257"/>
      <c r="G87" s="256"/>
      <c r="H87" s="256"/>
      <c r="I87" s="256"/>
      <c r="J87" s="281"/>
      <c r="K87" s="281"/>
      <c r="L87" s="256"/>
      <c r="M87" s="109"/>
      <c r="N87" s="109"/>
      <c r="O87" s="109"/>
      <c r="P87" s="109"/>
      <c r="Q87" s="109"/>
      <c r="R87" s="109"/>
      <c r="S87" s="173"/>
      <c r="T87" s="81"/>
      <c r="U87" s="114"/>
    </row>
    <row r="88" spans="1:21" s="123" customFormat="1" ht="15.75" customHeight="1" x14ac:dyDescent="0.25">
      <c r="A88" s="220" t="s">
        <v>196</v>
      </c>
      <c r="B88" s="255"/>
      <c r="C88" s="256"/>
      <c r="D88" s="256"/>
      <c r="E88" s="257"/>
      <c r="F88" s="257"/>
      <c r="G88" s="256"/>
      <c r="H88" s="256"/>
      <c r="I88" s="256"/>
      <c r="J88" s="281"/>
      <c r="K88" s="281"/>
      <c r="L88" s="256"/>
      <c r="M88" s="109"/>
      <c r="N88" s="109"/>
      <c r="O88" s="109"/>
      <c r="P88" s="109"/>
      <c r="Q88" s="109"/>
      <c r="R88" s="109"/>
      <c r="S88" s="173"/>
      <c r="T88" s="81"/>
      <c r="U88" s="114"/>
    </row>
    <row r="89" spans="1:21" s="123" customFormat="1" ht="15.75" customHeight="1" x14ac:dyDescent="0.25">
      <c r="A89" s="63"/>
      <c r="B89" s="255"/>
      <c r="C89" s="256"/>
      <c r="D89" s="256"/>
      <c r="E89" s="257"/>
      <c r="F89" s="257"/>
      <c r="G89" s="256"/>
      <c r="H89" s="256"/>
      <c r="I89" s="256"/>
      <c r="J89" s="281"/>
      <c r="K89" s="281"/>
      <c r="L89" s="256"/>
      <c r="M89" s="109"/>
      <c r="N89" s="109"/>
      <c r="O89" s="109"/>
      <c r="P89" s="109"/>
      <c r="Q89" s="109"/>
      <c r="R89" s="109"/>
      <c r="S89" s="173"/>
      <c r="T89" s="81"/>
      <c r="U89" s="114"/>
    </row>
    <row r="90" spans="1:21" s="123" customFormat="1" ht="15.75" customHeight="1" x14ac:dyDescent="0.25">
      <c r="A90" s="258" t="s">
        <v>100</v>
      </c>
      <c r="B90" s="246"/>
      <c r="C90" s="247"/>
      <c r="D90" s="247"/>
      <c r="E90" s="248"/>
      <c r="F90" s="248"/>
      <c r="G90" s="247"/>
      <c r="H90" s="247"/>
      <c r="I90" s="247"/>
      <c r="J90" s="282"/>
      <c r="K90" s="282"/>
      <c r="L90" s="247"/>
      <c r="M90" s="247"/>
      <c r="N90" s="247"/>
      <c r="O90" s="247"/>
      <c r="P90" s="247"/>
      <c r="Q90" s="247"/>
      <c r="R90" s="247"/>
      <c r="S90" s="251"/>
      <c r="T90" s="249"/>
      <c r="U90" s="250"/>
    </row>
    <row r="91" spans="1:21" s="123" customFormat="1" ht="15.75" customHeight="1" x14ac:dyDescent="0.25">
      <c r="A91" s="245" t="s">
        <v>155</v>
      </c>
      <c r="B91" s="246"/>
      <c r="C91" s="247"/>
      <c r="D91" s="247"/>
      <c r="E91" s="248"/>
      <c r="F91" s="248"/>
      <c r="G91" s="247"/>
      <c r="H91" s="247"/>
      <c r="I91" s="247"/>
      <c r="J91" s="282"/>
      <c r="K91" s="282"/>
      <c r="L91" s="247"/>
      <c r="M91" s="247"/>
      <c r="N91" s="247"/>
      <c r="O91" s="247"/>
      <c r="P91" s="247"/>
      <c r="Q91" s="247"/>
      <c r="R91" s="247"/>
      <c r="S91" s="251"/>
      <c r="T91" s="249"/>
      <c r="U91" s="250"/>
    </row>
    <row r="92" spans="1:21" s="123" customFormat="1" ht="15.75" customHeight="1" x14ac:dyDescent="0.25">
      <c r="A92" s="245" t="s">
        <v>167</v>
      </c>
      <c r="B92" s="246"/>
      <c r="C92" s="247"/>
      <c r="D92" s="247"/>
      <c r="E92" s="248"/>
      <c r="F92" s="248"/>
      <c r="G92" s="247"/>
      <c r="H92" s="247"/>
      <c r="I92" s="247"/>
      <c r="J92" s="283"/>
      <c r="K92" s="282"/>
      <c r="L92" s="247"/>
      <c r="M92" s="247"/>
      <c r="N92" s="247"/>
      <c r="O92" s="247"/>
      <c r="P92" s="247"/>
      <c r="Q92" s="247"/>
      <c r="R92" s="247"/>
      <c r="S92" s="251"/>
      <c r="T92" s="249"/>
      <c r="U92" s="250"/>
    </row>
    <row r="93" spans="1:21" s="123" customFormat="1" ht="15.75" customHeight="1" x14ac:dyDescent="0.25">
      <c r="A93" s="245" t="s">
        <v>156</v>
      </c>
      <c r="B93" s="246"/>
      <c r="C93" s="247"/>
      <c r="D93" s="247"/>
      <c r="E93" s="248"/>
      <c r="F93" s="248"/>
      <c r="G93" s="247"/>
      <c r="H93" s="247"/>
      <c r="I93" s="247"/>
      <c r="J93" s="282"/>
      <c r="K93" s="282"/>
      <c r="L93" s="247"/>
      <c r="M93" s="247"/>
      <c r="N93" s="247"/>
      <c r="O93" s="247"/>
      <c r="P93" s="247"/>
      <c r="Q93" s="247"/>
      <c r="R93" s="247"/>
      <c r="S93" s="251"/>
      <c r="T93" s="249"/>
      <c r="U93" s="250"/>
    </row>
    <row r="94" spans="1:21" s="123" customFormat="1" ht="15.75" customHeight="1" x14ac:dyDescent="0.25">
      <c r="A94" s="245" t="s">
        <v>157</v>
      </c>
      <c r="B94" s="246"/>
      <c r="C94" s="247"/>
      <c r="D94" s="247"/>
      <c r="E94" s="248"/>
      <c r="F94" s="248"/>
      <c r="G94" s="247"/>
      <c r="H94" s="247"/>
      <c r="I94" s="247"/>
      <c r="J94" s="282"/>
      <c r="K94" s="282"/>
      <c r="L94" s="247"/>
      <c r="M94" s="247"/>
      <c r="N94" s="247"/>
      <c r="O94" s="247"/>
      <c r="P94" s="247"/>
      <c r="Q94" s="247"/>
      <c r="R94" s="247"/>
      <c r="S94" s="251"/>
      <c r="T94" s="249"/>
      <c r="U94" s="250"/>
    </row>
    <row r="95" spans="1:21" s="123" customFormat="1" ht="15.75" customHeight="1" x14ac:dyDescent="0.25">
      <c r="A95" s="221"/>
      <c r="B95" s="108"/>
      <c r="C95" s="109"/>
      <c r="D95" s="109"/>
      <c r="E95" s="80"/>
      <c r="F95" s="80"/>
      <c r="G95" s="109"/>
      <c r="H95" s="109"/>
      <c r="I95" s="109"/>
      <c r="J95" s="284"/>
      <c r="K95" s="284"/>
      <c r="L95" s="109"/>
      <c r="M95" s="109"/>
      <c r="N95" s="109"/>
      <c r="O95" s="109"/>
      <c r="P95" s="109"/>
      <c r="Q95" s="109"/>
      <c r="R95" s="109"/>
      <c r="S95" s="173"/>
      <c r="T95" s="81"/>
      <c r="U95" s="114"/>
    </row>
    <row r="96" spans="1:21" s="123" customFormat="1" ht="15.75" customHeight="1" x14ac:dyDescent="0.25">
      <c r="A96" s="258" t="s">
        <v>158</v>
      </c>
      <c r="B96" s="108"/>
      <c r="C96" s="109"/>
      <c r="D96" s="109"/>
      <c r="E96" s="80"/>
      <c r="F96" s="80"/>
      <c r="G96" s="109"/>
      <c r="H96" s="109"/>
      <c r="I96" s="109"/>
      <c r="J96" s="284"/>
      <c r="K96" s="284"/>
      <c r="L96" s="109"/>
      <c r="M96" s="109"/>
      <c r="N96" s="109"/>
      <c r="O96" s="109"/>
      <c r="P96" s="109"/>
      <c r="Q96" s="109"/>
      <c r="R96" s="109"/>
      <c r="S96" s="173"/>
      <c r="T96" s="81"/>
      <c r="U96" s="114"/>
    </row>
    <row r="97" spans="1:21" s="20" customFormat="1" x14ac:dyDescent="0.25">
      <c r="A97" s="274" t="s">
        <v>153</v>
      </c>
      <c r="B97" s="183"/>
      <c r="C97" s="183"/>
      <c r="D97" s="183"/>
      <c r="E97" s="183"/>
      <c r="F97" s="183"/>
      <c r="G97" s="183"/>
      <c r="H97" s="183"/>
      <c r="I97" s="183"/>
      <c r="J97" s="285"/>
      <c r="K97" s="285"/>
      <c r="L97" s="183"/>
      <c r="M97" s="183"/>
      <c r="N97" s="183"/>
      <c r="O97" s="183"/>
      <c r="P97" s="183"/>
      <c r="Q97" s="183"/>
      <c r="R97" s="183"/>
      <c r="S97" s="265"/>
      <c r="T97" s="260"/>
      <c r="U97" s="182"/>
    </row>
    <row r="98" spans="1:21" s="57" customFormat="1" x14ac:dyDescent="0.25">
      <c r="A98" s="266" t="s">
        <v>175</v>
      </c>
      <c r="B98" s="259"/>
      <c r="C98" s="259"/>
      <c r="D98" s="259"/>
      <c r="E98" s="259"/>
      <c r="F98" s="259"/>
      <c r="G98" s="259"/>
      <c r="H98" s="259"/>
      <c r="I98" s="259"/>
      <c r="J98" s="286"/>
      <c r="K98" s="286"/>
      <c r="L98" s="259"/>
      <c r="M98" s="259"/>
      <c r="N98" s="259"/>
      <c r="O98" s="259"/>
      <c r="P98" s="259"/>
      <c r="Q98" s="259"/>
      <c r="R98" s="259"/>
      <c r="S98" s="184"/>
      <c r="T98" s="182"/>
      <c r="U98" s="182"/>
    </row>
    <row r="99" spans="1:21" s="111" customFormat="1" x14ac:dyDescent="0.25">
      <c r="A99" s="223"/>
      <c r="B99" s="45"/>
      <c r="C99" s="45"/>
      <c r="D99" s="45"/>
      <c r="E99" s="45"/>
      <c r="F99" s="45"/>
      <c r="G99" s="45"/>
      <c r="H99" s="45"/>
      <c r="I99" s="45"/>
      <c r="J99" s="287"/>
      <c r="K99" s="287"/>
      <c r="L99" s="45"/>
      <c r="M99" s="45"/>
      <c r="N99" s="45"/>
      <c r="O99" s="45"/>
      <c r="P99" s="45"/>
      <c r="Q99" s="45"/>
      <c r="R99" s="45"/>
      <c r="S99" s="64"/>
      <c r="T99" s="114"/>
      <c r="U99" s="114"/>
    </row>
    <row r="100" spans="1:21" s="111" customFormat="1" ht="15.75" x14ac:dyDescent="0.25">
      <c r="A100" s="258" t="s">
        <v>147</v>
      </c>
      <c r="B100" s="242"/>
      <c r="C100" s="242"/>
      <c r="D100" s="242"/>
      <c r="E100" s="242"/>
      <c r="F100" s="242"/>
      <c r="G100" s="242"/>
      <c r="H100" s="242"/>
      <c r="I100" s="45"/>
      <c r="J100" s="287"/>
      <c r="K100" s="287"/>
      <c r="L100" s="45"/>
      <c r="M100" s="45"/>
      <c r="N100" s="45"/>
      <c r="O100" s="45"/>
      <c r="P100" s="45"/>
      <c r="Q100" s="45"/>
      <c r="R100" s="45"/>
      <c r="S100" s="64"/>
      <c r="T100" s="114"/>
      <c r="U100" s="114"/>
    </row>
    <row r="101" spans="1:21" s="111" customFormat="1" x14ac:dyDescent="0.25">
      <c r="A101" s="223" t="s">
        <v>145</v>
      </c>
      <c r="B101" s="45"/>
      <c r="C101" s="45"/>
      <c r="D101" s="45"/>
      <c r="E101" s="45"/>
      <c r="F101" s="45"/>
      <c r="G101" s="45"/>
      <c r="H101" s="45"/>
      <c r="I101" s="45"/>
      <c r="J101" s="287"/>
      <c r="K101" s="287"/>
      <c r="L101" s="45"/>
      <c r="M101" s="45"/>
      <c r="N101" s="45"/>
      <c r="O101" s="45"/>
      <c r="P101" s="45"/>
      <c r="Q101" s="45"/>
      <c r="R101" s="45"/>
      <c r="S101" s="64"/>
      <c r="T101" s="114"/>
      <c r="U101" s="114"/>
    </row>
    <row r="102" spans="1:21" s="111" customFormat="1" x14ac:dyDescent="0.25">
      <c r="A102" s="223" t="s">
        <v>164</v>
      </c>
      <c r="B102" s="45"/>
      <c r="C102" s="45"/>
      <c r="D102" s="45"/>
      <c r="E102" s="45"/>
      <c r="F102" s="45"/>
      <c r="G102" s="45"/>
      <c r="H102" s="45"/>
      <c r="I102" s="45"/>
      <c r="J102" s="287"/>
      <c r="K102" s="287"/>
      <c r="L102" s="45"/>
      <c r="M102" s="45"/>
      <c r="N102" s="45"/>
      <c r="O102" s="45"/>
      <c r="P102" s="45"/>
      <c r="Q102" s="45"/>
      <c r="R102" s="45"/>
      <c r="S102" s="64"/>
      <c r="T102" s="114"/>
      <c r="U102" s="114"/>
    </row>
    <row r="103" spans="1:21" s="111" customFormat="1" ht="15.75" thickBot="1" x14ac:dyDescent="0.3">
      <c r="A103" s="224" t="s">
        <v>165</v>
      </c>
      <c r="B103" s="66"/>
      <c r="C103" s="66"/>
      <c r="D103" s="66"/>
      <c r="E103" s="66"/>
      <c r="F103" s="66"/>
      <c r="G103" s="66"/>
      <c r="H103" s="66"/>
      <c r="I103" s="66"/>
      <c r="J103" s="288"/>
      <c r="K103" s="288"/>
      <c r="L103" s="66"/>
      <c r="M103" s="66"/>
      <c r="N103" s="66"/>
      <c r="O103" s="66"/>
      <c r="P103" s="66"/>
      <c r="Q103" s="66"/>
      <c r="R103" s="66"/>
      <c r="S103" s="67"/>
      <c r="T103" s="114"/>
      <c r="U103" s="114"/>
    </row>
  </sheetData>
  <mergeCells count="3">
    <mergeCell ref="S5:T5"/>
    <mergeCell ref="D5:E5"/>
    <mergeCell ref="Q5:R5"/>
  </mergeCells>
  <conditionalFormatting sqref="D67">
    <cfRule type="expression" dxfId="1002" priority="935">
      <formula>ISTEXT($D67)</formula>
    </cfRule>
    <cfRule type="expression" dxfId="1001" priority="936">
      <formula>NOT(ISBLANK($D67))</formula>
    </cfRule>
  </conditionalFormatting>
  <conditionalFormatting sqref="E67">
    <cfRule type="expression" dxfId="1000" priority="933">
      <formula>ISTEXT($E67)</formula>
    </cfRule>
    <cfRule type="expression" dxfId="999" priority="934">
      <formula>NOT(ISBLANK($E67))</formula>
    </cfRule>
  </conditionalFormatting>
  <conditionalFormatting sqref="G67">
    <cfRule type="expression" dxfId="998" priority="931">
      <formula>ISTEXT($G67)</formula>
    </cfRule>
    <cfRule type="expression" dxfId="997" priority="932">
      <formula>NOT(ISBLANK($G67))</formula>
    </cfRule>
  </conditionalFormatting>
  <conditionalFormatting sqref="I67">
    <cfRule type="expression" dxfId="996" priority="929">
      <formula>ISTEXT($I67)</formula>
    </cfRule>
    <cfRule type="expression" dxfId="995" priority="930">
      <formula>NOT(ISBLANK($I67))</formula>
    </cfRule>
  </conditionalFormatting>
  <conditionalFormatting sqref="H67">
    <cfRule type="expression" dxfId="994" priority="927">
      <formula>ISTEXT($H67)</formula>
    </cfRule>
    <cfRule type="expression" dxfId="993" priority="928">
      <formula>NOT(ISBLANK($H67))</formula>
    </cfRule>
  </conditionalFormatting>
  <conditionalFormatting sqref="J67">
    <cfRule type="expression" dxfId="992" priority="925">
      <formula>ISTEXT($J67)</formula>
    </cfRule>
    <cfRule type="expression" dxfId="991" priority="926">
      <formula>NOT(ISBLANK($J67))</formula>
    </cfRule>
  </conditionalFormatting>
  <conditionalFormatting sqref="K67">
    <cfRule type="expression" dxfId="990" priority="923">
      <formula>ISTEXT($K67)</formula>
    </cfRule>
    <cfRule type="expression" dxfId="989" priority="924">
      <formula>NOT(ISBLANK($K67))</formula>
    </cfRule>
  </conditionalFormatting>
  <conditionalFormatting sqref="L67">
    <cfRule type="expression" dxfId="988" priority="921">
      <formula>ISTEXT($L67)</formula>
    </cfRule>
    <cfRule type="expression" dxfId="987" priority="922">
      <formula>NOT(ISBLANK($L67))</formula>
    </cfRule>
  </conditionalFormatting>
  <conditionalFormatting sqref="M67">
    <cfRule type="expression" dxfId="986" priority="919">
      <formula>ISTEXT($M67)</formula>
    </cfRule>
    <cfRule type="expression" dxfId="985" priority="920">
      <formula>NOT(ISBLANK($M67))</formula>
    </cfRule>
  </conditionalFormatting>
  <conditionalFormatting sqref="N67">
    <cfRule type="expression" dxfId="984" priority="917">
      <formula>ISTEXT($N67)</formula>
    </cfRule>
    <cfRule type="expression" dxfId="983" priority="918">
      <formula>NOT(ISBLANK($N67))</formula>
    </cfRule>
  </conditionalFormatting>
  <conditionalFormatting sqref="O67">
    <cfRule type="expression" dxfId="982" priority="915">
      <formula>ISTEXT($O67)</formula>
    </cfRule>
    <cfRule type="expression" dxfId="981" priority="916">
      <formula>NOT(ISBLANK($O67))</formula>
    </cfRule>
  </conditionalFormatting>
  <conditionalFormatting sqref="P67">
    <cfRule type="expression" dxfId="980" priority="913">
      <formula>ISTEXT($P67)</formula>
    </cfRule>
    <cfRule type="expression" dxfId="979" priority="914">
      <formula>NOT(ISBLANK($P67))</formula>
    </cfRule>
  </conditionalFormatting>
  <conditionalFormatting sqref="Q67">
    <cfRule type="expression" dxfId="978" priority="911">
      <formula>ISTEXT($Q67)</formula>
    </cfRule>
    <cfRule type="expression" dxfId="977" priority="912">
      <formula>NOT(ISBLANK($Q67))</formula>
    </cfRule>
  </conditionalFormatting>
  <conditionalFormatting sqref="R67">
    <cfRule type="expression" dxfId="976" priority="909">
      <formula>ISTEXT($R67)</formula>
    </cfRule>
    <cfRule type="expression" dxfId="975" priority="910">
      <formula>NOT(ISBLANK($R67))</formula>
    </cfRule>
  </conditionalFormatting>
  <conditionalFormatting sqref="S67">
    <cfRule type="expression" dxfId="974" priority="905">
      <formula>ISTEXT($S67)</formula>
    </cfRule>
    <cfRule type="expression" dxfId="973" priority="906">
      <formula>NOT(ISBLANK($S67))</formula>
    </cfRule>
  </conditionalFormatting>
  <conditionalFormatting sqref="T67">
    <cfRule type="expression" dxfId="972" priority="903">
      <formula>ISTEXT($T67)</formula>
    </cfRule>
    <cfRule type="expression" dxfId="971" priority="904">
      <formula>NOT(ISBLANK($T67))</formula>
    </cfRule>
  </conditionalFormatting>
  <conditionalFormatting sqref="F67">
    <cfRule type="expression" dxfId="970" priority="898">
      <formula>OR(ISBLANK($H67),AND(ISBLANK($J67),ISBLANK($K67)))</formula>
    </cfRule>
  </conditionalFormatting>
  <conditionalFormatting sqref="D27:E66 H27:T66 M7:M26">
    <cfRule type="expression" dxfId="969" priority="535">
      <formula>NOT(ISBLANK($B7))</formula>
    </cfRule>
  </conditionalFormatting>
  <conditionalFormatting sqref="D27:D66">
    <cfRule type="expression" dxfId="968" priority="533">
      <formula>ISTEXT($D27)</formula>
    </cfRule>
    <cfRule type="expression" dxfId="967" priority="534">
      <formula>NOT(ISBLANK($D27))</formula>
    </cfRule>
  </conditionalFormatting>
  <conditionalFormatting sqref="E27:E66">
    <cfRule type="expression" dxfId="966" priority="531">
      <formula>ISTEXT($E27)</formula>
    </cfRule>
    <cfRule type="expression" dxfId="965" priority="532">
      <formula>NOT(ISBLANK($E27))</formula>
    </cfRule>
  </conditionalFormatting>
  <conditionalFormatting sqref="I27:I66">
    <cfRule type="expression" dxfId="964" priority="529">
      <formula>ISTEXT($I27)</formula>
    </cfRule>
    <cfRule type="expression" dxfId="963" priority="530">
      <formula>NOT(ISBLANK($I27))</formula>
    </cfRule>
  </conditionalFormatting>
  <conditionalFormatting sqref="H27:H66">
    <cfRule type="expression" dxfId="962" priority="527">
      <formula>ISTEXT($H27)</formula>
    </cfRule>
    <cfRule type="expression" dxfId="961" priority="528">
      <formula>NOT(ISBLANK($H27))</formula>
    </cfRule>
  </conditionalFormatting>
  <conditionalFormatting sqref="J27:J66">
    <cfRule type="expression" dxfId="960" priority="525">
      <formula>ISTEXT($J27)</formula>
    </cfRule>
    <cfRule type="expression" dxfId="959" priority="526">
      <formula>NOT(ISBLANK($J27))</formula>
    </cfRule>
  </conditionalFormatting>
  <conditionalFormatting sqref="K27:K66">
    <cfRule type="expression" dxfId="958" priority="523">
      <formula>ISTEXT($K27)</formula>
    </cfRule>
    <cfRule type="expression" dxfId="957" priority="524">
      <formula>NOT(ISBLANK($K27))</formula>
    </cfRule>
  </conditionalFormatting>
  <conditionalFormatting sqref="L27:L66">
    <cfRule type="expression" dxfId="956" priority="521">
      <formula>ISTEXT($L27)</formula>
    </cfRule>
    <cfRule type="expression" dxfId="955" priority="522">
      <formula>NOT(ISBLANK($L27))</formula>
    </cfRule>
  </conditionalFormatting>
  <conditionalFormatting sqref="M8:M66">
    <cfRule type="expression" dxfId="954" priority="519">
      <formula>ISTEXT($M8)</formula>
    </cfRule>
    <cfRule type="expression" dxfId="953" priority="520">
      <formula>NOT(ISBLANK($M8))</formula>
    </cfRule>
  </conditionalFormatting>
  <conditionalFormatting sqref="N27:N66">
    <cfRule type="expression" dxfId="952" priority="517">
      <formula>ISTEXT($N27)</formula>
    </cfRule>
    <cfRule type="expression" dxfId="951" priority="518">
      <formula>NOT(ISBLANK($N27))</formula>
    </cfRule>
  </conditionalFormatting>
  <conditionalFormatting sqref="O27:O66">
    <cfRule type="expression" dxfId="950" priority="515">
      <formula>ISTEXT($O27)</formula>
    </cfRule>
    <cfRule type="expression" dxfId="949" priority="516">
      <formula>NOT(ISBLANK($O27))</formula>
    </cfRule>
  </conditionalFormatting>
  <conditionalFormatting sqref="P27:P66">
    <cfRule type="expression" dxfId="948" priority="513">
      <formula>ISTEXT($P27)</formula>
    </cfRule>
    <cfRule type="expression" dxfId="947" priority="514">
      <formula>NOT(ISBLANK($P27))</formula>
    </cfRule>
  </conditionalFormatting>
  <conditionalFormatting sqref="Q27:Q66">
    <cfRule type="expression" dxfId="946" priority="511">
      <formula>ISTEXT($Q27)</formula>
    </cfRule>
    <cfRule type="expression" dxfId="945" priority="512">
      <formula>NOT(ISBLANK($Q27))</formula>
    </cfRule>
  </conditionalFormatting>
  <conditionalFormatting sqref="R27:R66">
    <cfRule type="expression" dxfId="944" priority="509">
      <formula>ISTEXT($R27)</formula>
    </cfRule>
    <cfRule type="expression" dxfId="943" priority="510">
      <formula>NOT(ISBLANK($R27))</formula>
    </cfRule>
  </conditionalFormatting>
  <conditionalFormatting sqref="S27:S66">
    <cfRule type="expression" dxfId="942" priority="505">
      <formula>ISTEXT($S27)</formula>
    </cfRule>
    <cfRule type="expression" dxfId="941" priority="506">
      <formula>NOT(ISBLANK($S27))</formula>
    </cfRule>
  </conditionalFormatting>
  <conditionalFormatting sqref="T27:T66">
    <cfRule type="expression" dxfId="940" priority="503">
      <formula>ISTEXT($T27)</formula>
    </cfRule>
    <cfRule type="expression" dxfId="939" priority="504">
      <formula>NOT(ISBLANK($T27))</formula>
    </cfRule>
  </conditionalFormatting>
  <conditionalFormatting sqref="C27:C66">
    <cfRule type="containsText" dxfId="938" priority="500" operator="containsText" text="Y">
      <formula>NOT(ISERROR(SEARCH("Y",C27)))</formula>
    </cfRule>
  </conditionalFormatting>
  <conditionalFormatting sqref="F19:F66">
    <cfRule type="expression" dxfId="937" priority="224">
      <formula>OR(ISBLANK($H19),AND(ISBLANK($J19),ISBLANK($K19)))</formula>
    </cfRule>
  </conditionalFormatting>
  <conditionalFormatting sqref="G19:G66">
    <cfRule type="expression" dxfId="936" priority="223">
      <formula>OR(ISBLANK($I19),AND(ISBLANK($J19),ISBLANK($K19)))</formula>
    </cfRule>
  </conditionalFormatting>
  <conditionalFormatting sqref="F35:F46">
    <cfRule type="expression" dxfId="935" priority="170">
      <formula>OR(ISBLANK($H35),AND(ISBLANK($J35),ISBLANK($K35)))</formula>
    </cfRule>
  </conditionalFormatting>
  <conditionalFormatting sqref="G35:G46">
    <cfRule type="expression" dxfId="934" priority="169">
      <formula>OR(ISBLANK($I35),AND(ISBLANK($J35),ISBLANK($K35)))</formula>
    </cfRule>
  </conditionalFormatting>
  <conditionalFormatting sqref="F8:F18">
    <cfRule type="expression" dxfId="933" priority="126">
      <formula>OR(ISBLANK($H8),AND(ISBLANK($J8),ISBLANK($K8)))</formula>
    </cfRule>
  </conditionalFormatting>
  <conditionalFormatting sqref="G8:G18">
    <cfRule type="expression" dxfId="932" priority="125">
      <formula>OR(ISBLANK($I8),AND(ISBLANK($J8),ISBLANK($K8)))</formula>
    </cfRule>
  </conditionalFormatting>
  <conditionalFormatting sqref="M7">
    <cfRule type="expression" dxfId="931" priority="108">
      <formula>ISTEXT($M7)</formula>
    </cfRule>
    <cfRule type="expression" dxfId="930" priority="109">
      <formula>NOT(ISBLANK($M7))</formula>
    </cfRule>
  </conditionalFormatting>
  <conditionalFormatting sqref="F7">
    <cfRule type="expression" dxfId="929" priority="78">
      <formula>OR(ISBLANK($H7),AND(ISBLANK($J7),ISBLANK($K7)))</formula>
    </cfRule>
  </conditionalFormatting>
  <conditionalFormatting sqref="G7">
    <cfRule type="expression" dxfId="928" priority="77">
      <formula>OR(ISBLANK($I7),AND(ISBLANK($J7),ISBLANK($K7)))</formula>
    </cfRule>
  </conditionalFormatting>
  <conditionalFormatting sqref="U27:U66">
    <cfRule type="expression" dxfId="927" priority="950">
      <formula>ISTEXT($U27)</formula>
    </cfRule>
    <cfRule type="expression" dxfId="926" priority="951">
      <formula>NOT(ISBLANK($U27))</formula>
    </cfRule>
    <cfRule type="expression" dxfId="925" priority="952">
      <formula>NOT(ISBLANK($B27))</formula>
    </cfRule>
  </conditionalFormatting>
  <conditionalFormatting sqref="D8:E26">
    <cfRule type="expression" dxfId="924" priority="76">
      <formula>NOT(ISBLANK($B8))</formula>
    </cfRule>
  </conditionalFormatting>
  <conditionalFormatting sqref="D8:D26">
    <cfRule type="expression" dxfId="923" priority="74">
      <formula>ISTEXT($D8)</formula>
    </cfRule>
    <cfRule type="expression" dxfId="922" priority="75">
      <formula>NOT(ISBLANK($D8))</formula>
    </cfRule>
  </conditionalFormatting>
  <conditionalFormatting sqref="E8:E26">
    <cfRule type="expression" dxfId="921" priority="72">
      <formula>ISTEXT($E8)</formula>
    </cfRule>
    <cfRule type="expression" dxfId="920" priority="73">
      <formula>NOT(ISBLANK($E8))</formula>
    </cfRule>
  </conditionalFormatting>
  <conditionalFormatting sqref="C8:C26">
    <cfRule type="containsText" dxfId="919" priority="71" operator="containsText" text="Y">
      <formula>NOT(ISERROR(SEARCH("Y",C8)))</formula>
    </cfRule>
  </conditionalFormatting>
  <conditionalFormatting sqref="D7:E7">
    <cfRule type="expression" dxfId="918" priority="70">
      <formula>NOT(ISBLANK($B7))</formula>
    </cfRule>
  </conditionalFormatting>
  <conditionalFormatting sqref="D7">
    <cfRule type="expression" dxfId="917" priority="68">
      <formula>ISTEXT($D7)</formula>
    </cfRule>
    <cfRule type="expression" dxfId="916" priority="69">
      <formula>NOT(ISBLANK($D7))</formula>
    </cfRule>
  </conditionalFormatting>
  <conditionalFormatting sqref="E7">
    <cfRule type="expression" dxfId="915" priority="66">
      <formula>ISTEXT($E7)</formula>
    </cfRule>
    <cfRule type="expression" dxfId="914" priority="67">
      <formula>NOT(ISBLANK($E7))</formula>
    </cfRule>
  </conditionalFormatting>
  <conditionalFormatting sqref="C7">
    <cfRule type="containsText" dxfId="913" priority="65" operator="containsText" text="Y">
      <formula>NOT(ISERROR(SEARCH("Y",C7)))</formula>
    </cfRule>
  </conditionalFormatting>
  <conditionalFormatting sqref="H8:L26">
    <cfRule type="expression" dxfId="912" priority="64">
      <formula>NOT(ISBLANK($B8))</formula>
    </cfRule>
  </conditionalFormatting>
  <conditionalFormatting sqref="I8:I26">
    <cfRule type="expression" dxfId="911" priority="62">
      <formula>ISTEXT($I8)</formula>
    </cfRule>
    <cfRule type="expression" dxfId="910" priority="63">
      <formula>NOT(ISBLANK($I8))</formula>
    </cfRule>
  </conditionalFormatting>
  <conditionalFormatting sqref="H8:H26">
    <cfRule type="expression" dxfId="909" priority="60">
      <formula>ISTEXT($H8)</formula>
    </cfRule>
    <cfRule type="expression" dxfId="908" priority="61">
      <formula>NOT(ISBLANK($H8))</formula>
    </cfRule>
  </conditionalFormatting>
  <conditionalFormatting sqref="J8:J26">
    <cfRule type="expression" dxfId="907" priority="58">
      <formula>ISTEXT($J8)</formula>
    </cfRule>
    <cfRule type="expression" dxfId="906" priority="59">
      <formula>NOT(ISBLANK($J8))</formula>
    </cfRule>
  </conditionalFormatting>
  <conditionalFormatting sqref="K8:K26">
    <cfRule type="expression" dxfId="905" priority="56">
      <formula>ISTEXT($K8)</formula>
    </cfRule>
    <cfRule type="expression" dxfId="904" priority="57">
      <formula>NOT(ISBLANK($K8))</formula>
    </cfRule>
  </conditionalFormatting>
  <conditionalFormatting sqref="L8:L26">
    <cfRule type="expression" dxfId="903" priority="54">
      <formula>ISTEXT($L8)</formula>
    </cfRule>
    <cfRule type="expression" dxfId="902" priority="55">
      <formula>NOT(ISBLANK($L8))</formula>
    </cfRule>
  </conditionalFormatting>
  <conditionalFormatting sqref="H7:L7">
    <cfRule type="expression" dxfId="901" priority="53">
      <formula>NOT(ISBLANK($B7))</formula>
    </cfRule>
  </conditionalFormatting>
  <conditionalFormatting sqref="I7">
    <cfRule type="expression" dxfId="900" priority="51">
      <formula>ISTEXT($I7)</formula>
    </cfRule>
    <cfRule type="expression" dxfId="899" priority="52">
      <formula>NOT(ISBLANK($I7))</formula>
    </cfRule>
  </conditionalFormatting>
  <conditionalFormatting sqref="H7">
    <cfRule type="expression" dxfId="898" priority="49">
      <formula>ISTEXT($H7)</formula>
    </cfRule>
    <cfRule type="expression" dxfId="897" priority="50">
      <formula>NOT(ISBLANK($H7))</formula>
    </cfRule>
  </conditionalFormatting>
  <conditionalFormatting sqref="J7">
    <cfRule type="expression" dxfId="896" priority="47">
      <formula>ISTEXT($J7)</formula>
    </cfRule>
    <cfRule type="expression" dxfId="895" priority="48">
      <formula>NOT(ISBLANK($J7))</formula>
    </cfRule>
  </conditionalFormatting>
  <conditionalFormatting sqref="K7">
    <cfRule type="expression" dxfId="894" priority="45">
      <formula>ISTEXT($K7)</formula>
    </cfRule>
    <cfRule type="expression" dxfId="893" priority="46">
      <formula>NOT(ISBLANK($K7))</formula>
    </cfRule>
  </conditionalFormatting>
  <conditionalFormatting sqref="L7">
    <cfRule type="expression" dxfId="892" priority="43">
      <formula>ISTEXT($L7)</formula>
    </cfRule>
    <cfRule type="expression" dxfId="891" priority="44">
      <formula>NOT(ISBLANK($L7))</formula>
    </cfRule>
  </conditionalFormatting>
  <conditionalFormatting sqref="J7">
    <cfRule type="expression" dxfId="890" priority="41">
      <formula>ISTEXT($K7)</formula>
    </cfRule>
    <cfRule type="expression" dxfId="889" priority="42">
      <formula>NOT(ISBLANK($K7))</formula>
    </cfRule>
  </conditionalFormatting>
  <conditionalFormatting sqref="N8:P26">
    <cfRule type="expression" dxfId="888" priority="40">
      <formula>NOT(ISBLANK($B8))</formula>
    </cfRule>
  </conditionalFormatting>
  <conditionalFormatting sqref="N8:N26">
    <cfRule type="expression" dxfId="887" priority="38">
      <formula>ISTEXT($N8)</formula>
    </cfRule>
    <cfRule type="expression" dxfId="886" priority="39">
      <formula>NOT(ISBLANK($N8))</formula>
    </cfRule>
  </conditionalFormatting>
  <conditionalFormatting sqref="O8:O26">
    <cfRule type="expression" dxfId="885" priority="36">
      <formula>ISTEXT($O8)</formula>
    </cfRule>
    <cfRule type="expression" dxfId="884" priority="37">
      <formula>NOT(ISBLANK($O8))</formula>
    </cfRule>
  </conditionalFormatting>
  <conditionalFormatting sqref="P8:P26">
    <cfRule type="expression" dxfId="883" priority="34">
      <formula>ISTEXT($P8)</formula>
    </cfRule>
    <cfRule type="expression" dxfId="882" priority="35">
      <formula>NOT(ISBLANK($P8))</formula>
    </cfRule>
  </conditionalFormatting>
  <conditionalFormatting sqref="N7:P7">
    <cfRule type="expression" dxfId="881" priority="33">
      <formula>NOT(ISBLANK($B7))</formula>
    </cfRule>
  </conditionalFormatting>
  <conditionalFormatting sqref="N7">
    <cfRule type="expression" dxfId="880" priority="31">
      <formula>ISTEXT($N7)</formula>
    </cfRule>
    <cfRule type="expression" dxfId="879" priority="32">
      <formula>NOT(ISBLANK($N7))</formula>
    </cfRule>
  </conditionalFormatting>
  <conditionalFormatting sqref="O7">
    <cfRule type="expression" dxfId="878" priority="29">
      <formula>ISTEXT($O7)</formula>
    </cfRule>
    <cfRule type="expression" dxfId="877" priority="30">
      <formula>NOT(ISBLANK($O7))</formula>
    </cfRule>
  </conditionalFormatting>
  <conditionalFormatting sqref="P7">
    <cfRule type="expression" dxfId="876" priority="27">
      <formula>ISTEXT($P7)</formula>
    </cfRule>
    <cfRule type="expression" dxfId="875" priority="28">
      <formula>NOT(ISBLANK($P7))</formula>
    </cfRule>
  </conditionalFormatting>
  <conditionalFormatting sqref="Q8:R26">
    <cfRule type="expression" dxfId="874" priority="26">
      <formula>NOT(ISBLANK($B8))</formula>
    </cfRule>
  </conditionalFormatting>
  <conditionalFormatting sqref="Q8:Q26">
    <cfRule type="expression" dxfId="873" priority="24">
      <formula>ISTEXT($R8)</formula>
    </cfRule>
    <cfRule type="expression" dxfId="872" priority="25">
      <formula>NOT(ISBLANK($R8))</formula>
    </cfRule>
  </conditionalFormatting>
  <conditionalFormatting sqref="R8:R26">
    <cfRule type="expression" dxfId="871" priority="22">
      <formula>ISTEXT($S8)</formula>
    </cfRule>
    <cfRule type="expression" dxfId="870" priority="23">
      <formula>NOT(ISBLANK($S8))</formula>
    </cfRule>
  </conditionalFormatting>
  <conditionalFormatting sqref="Q7:R7">
    <cfRule type="expression" dxfId="869" priority="21">
      <formula>NOT(ISBLANK($B7))</formula>
    </cfRule>
  </conditionalFormatting>
  <conditionalFormatting sqref="Q7">
    <cfRule type="expression" dxfId="868" priority="19">
      <formula>ISTEXT($R7)</formula>
    </cfRule>
    <cfRule type="expression" dxfId="867" priority="20">
      <formula>NOT(ISBLANK($R7))</formula>
    </cfRule>
  </conditionalFormatting>
  <conditionalFormatting sqref="R7">
    <cfRule type="expression" dxfId="866" priority="17">
      <formula>ISTEXT($S7)</formula>
    </cfRule>
    <cfRule type="expression" dxfId="865" priority="18">
      <formula>NOT(ISBLANK($S7))</formula>
    </cfRule>
  </conditionalFormatting>
  <conditionalFormatting sqref="S8:T26">
    <cfRule type="expression" dxfId="864" priority="16">
      <formula>NOT(ISBLANK($B8))</formula>
    </cfRule>
  </conditionalFormatting>
  <conditionalFormatting sqref="S8:S26">
    <cfRule type="expression" dxfId="863" priority="14">
      <formula>ISTEXT($T8)</formula>
    </cfRule>
    <cfRule type="expression" dxfId="862" priority="15">
      <formula>NOT(ISBLANK($T8))</formula>
    </cfRule>
  </conditionalFormatting>
  <conditionalFormatting sqref="T8:T26">
    <cfRule type="expression" dxfId="861" priority="12">
      <formula>ISTEXT($U8)</formula>
    </cfRule>
    <cfRule type="expression" dxfId="860" priority="13">
      <formula>NOT(ISBLANK($U8))</formula>
    </cfRule>
  </conditionalFormatting>
  <conditionalFormatting sqref="S7:T7">
    <cfRule type="expression" dxfId="859" priority="11">
      <formula>NOT(ISBLANK($B7))</formula>
    </cfRule>
  </conditionalFormatting>
  <conditionalFormatting sqref="S7">
    <cfRule type="expression" dxfId="858" priority="9">
      <formula>ISTEXT($T7)</formula>
    </cfRule>
    <cfRule type="expression" dxfId="857" priority="10">
      <formula>NOT(ISBLANK($T7))</formula>
    </cfRule>
  </conditionalFormatting>
  <conditionalFormatting sqref="T7">
    <cfRule type="expression" dxfId="856" priority="7">
      <formula>ISTEXT($U7)</formula>
    </cfRule>
    <cfRule type="expression" dxfId="855" priority="8">
      <formula>NOT(ISBLANK($U7))</formula>
    </cfRule>
  </conditionalFormatting>
  <conditionalFormatting sqref="U8:U26">
    <cfRule type="expression" dxfId="854" priority="4">
      <formula>ISTEXT($W8)</formula>
    </cfRule>
    <cfRule type="expression" dxfId="853" priority="5">
      <formula>NOT(ISBLANK($W8))</formula>
    </cfRule>
    <cfRule type="expression" dxfId="852" priority="6">
      <formula>NOT(ISBLANK($B8))</formula>
    </cfRule>
  </conditionalFormatting>
  <conditionalFormatting sqref="U7">
    <cfRule type="expression" dxfId="851" priority="1">
      <formula>ISTEXT($W7)</formula>
    </cfRule>
    <cfRule type="expression" dxfId="850" priority="2">
      <formula>NOT(ISBLANK($W7))</formula>
    </cfRule>
    <cfRule type="expression" dxfId="849" priority="3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Read me</vt:lpstr>
      <vt:lpstr>Requirement Summary</vt:lpstr>
      <vt:lpstr> Inf Conc (WCWD)</vt:lpstr>
      <vt:lpstr>Inf Load (WCWD)</vt:lpstr>
      <vt:lpstr> Inf Conc (COR)</vt:lpstr>
      <vt:lpstr>Inf Load (COR)</vt:lpstr>
      <vt:lpstr> Inf Conc (Flow Wt. Avg.)</vt:lpstr>
      <vt:lpstr>Inf Load (Flow Wt. Avg.)</vt:lpstr>
      <vt:lpstr>Eff Conc.</vt:lpstr>
      <vt:lpstr>Eff Loads</vt:lpstr>
      <vt:lpstr> Inf QAQC MLs (WCWD)</vt:lpstr>
      <vt:lpstr> Inf QAQC MLs  (COR)</vt:lpstr>
      <vt:lpstr> Inf QAQC MLs  (3)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2013-05-01T17:27:10Z</cp:lastPrinted>
  <dcterms:created xsi:type="dcterms:W3CDTF">2012-05-04T22:10:30Z</dcterms:created>
  <dcterms:modified xsi:type="dcterms:W3CDTF">2013-05-07T18:56:51Z</dcterms:modified>
</cp:coreProperties>
</file>