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WR\VOL1\COMDRV\Enforcement Unit 1 - Central Coast and SoCal\1-DTran\Special projects\Napa River Frost Protection\2026 SEASON\2026 Pump Charts\Webposting\"/>
    </mc:Choice>
  </mc:AlternateContent>
  <xr:revisionPtr revIDLastSave="0" documentId="13_ncr:1_{63F61695-B81C-47F5-86B6-17C121F9E6AD}" xr6:coauthVersionLast="47" xr6:coauthVersionMax="47" xr10:uidLastSave="{00000000-0000-0000-0000-000000000000}"/>
  <bookViews>
    <workbookView xWindow="58560" yWindow="960" windowWidth="27225" windowHeight="14385" tabRatio="929" xr2:uid="{6E2ABC10-6172-4556-9538-7D2EED0BCD6A}"/>
  </bookViews>
  <sheets>
    <sheet name="Angaston LLC" sheetId="1" r:id="rId1"/>
    <sheet name="Ashby Res" sheetId="2" r:id="rId2"/>
    <sheet name="Bayview" sheetId="3" r:id="rId3"/>
    <sheet name="Beckstoffer" sheetId="4" r:id="rId4"/>
    <sheet name="Benessere" sheetId="5" r:id="rId5"/>
    <sheet name="Bitterroot" sheetId="6" r:id="rId6"/>
    <sheet name="Calistoga Wine" sheetId="7" r:id="rId7"/>
    <sheet name="Carpenter Ranches" sheetId="8" r:id="rId8"/>
    <sheet name="Carpy" sheetId="9" r:id="rId9"/>
    <sheet name="Centa" sheetId="11" r:id="rId10"/>
    <sheet name="Chavez Leeds" sheetId="12" r:id="rId11"/>
    <sheet name="Chimmey Rock" sheetId="41" r:id="rId12"/>
    <sheet name="Curtis Res" sheetId="13" r:id="rId13"/>
    <sheet name="Deux Chevaux" sheetId="14" r:id="rId14"/>
    <sheet name="Elliott Vineyards" sheetId="15" r:id="rId15"/>
    <sheet name="FN Land" sheetId="16" r:id="rId16"/>
    <sheet name="Foley" sheetId="17" r:id="rId17"/>
    <sheet name="Frogs Leap" sheetId="18" r:id="rId18"/>
    <sheet name="Hermosa" sheetId="19" r:id="rId19"/>
    <sheet name="Jackson Family" sheetId="20" r:id="rId20"/>
    <sheet name="Kletter Vineyards" sheetId="21" r:id="rId21"/>
    <sheet name="Laird (St. Andrews)" sheetId="22" r:id="rId22"/>
    <sheet name="Laird (Silverado)" sheetId="23" r:id="rId23"/>
    <sheet name="Laurent Theodore" sheetId="24" r:id="rId24"/>
    <sheet name="Lohr Red" sheetId="25" r:id="rId25"/>
    <sheet name="Monticello" sheetId="26" r:id="rId26"/>
    <sheet name="Oakville Cross" sheetId="27" r:id="rId27"/>
    <sheet name="Oakville Winery" sheetId="28" r:id="rId28"/>
    <sheet name="Pelosi" sheetId="30" r:id="rId29"/>
    <sheet name="Rodgers Land" sheetId="31" r:id="rId30"/>
    <sheet name="Rutherford River" sheetId="32" r:id="rId31"/>
    <sheet name="St. Supery" sheetId="33" r:id="rId32"/>
    <sheet name="Summit Vineyards" sheetId="34" r:id="rId33"/>
    <sheet name="Treasury (Bear Flat)" sheetId="35" r:id="rId34"/>
    <sheet name="Treasury (BV 1)" sheetId="36" r:id="rId35"/>
    <sheet name="Treasury (BV 12)" sheetId="37" r:id="rId36"/>
    <sheet name="Treasury (Larsen)" sheetId="38" r:id="rId37"/>
    <sheet name="Treasury (Tamagni)" sheetId="39" r:id="rId38"/>
    <sheet name="Trefethen" sheetId="40" r:id="rId39"/>
  </sheets>
  <externalReferences>
    <externalReference r:id="rId4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0" l="1"/>
  <c r="C8" i="40" s="1"/>
  <c r="B7" i="40"/>
  <c r="C7" i="40" s="1"/>
  <c r="B8" i="39"/>
  <c r="C8" i="39" s="1"/>
  <c r="C7" i="39"/>
  <c r="B7" i="39"/>
  <c r="B8" i="38"/>
  <c r="B9" i="38" s="1"/>
  <c r="B7" i="38"/>
  <c r="C7" i="38" s="1"/>
  <c r="B8" i="37"/>
  <c r="B9" i="37" s="1"/>
  <c r="B7" i="37"/>
  <c r="C7" i="37" s="1"/>
  <c r="B8" i="36"/>
  <c r="B9" i="36" s="1"/>
  <c r="C7" i="36"/>
  <c r="B7" i="36"/>
  <c r="B8" i="35"/>
  <c r="C8" i="35" s="1"/>
  <c r="B7" i="35"/>
  <c r="C7" i="35" s="1"/>
  <c r="B8" i="31"/>
  <c r="B9" i="31" s="1"/>
  <c r="C7" i="31"/>
  <c r="B7" i="31"/>
  <c r="B8" i="30"/>
  <c r="B9" i="30" s="1"/>
  <c r="B7" i="30"/>
  <c r="C7" i="30" s="1"/>
  <c r="B8" i="28"/>
  <c r="B9" i="28" s="1"/>
  <c r="C7" i="28"/>
  <c r="B7" i="28"/>
  <c r="B8" i="27"/>
  <c r="B9" i="27" s="1"/>
  <c r="D7" i="27"/>
  <c r="E7" i="27" s="1"/>
  <c r="C7" i="27"/>
  <c r="B7" i="27"/>
  <c r="B8" i="26"/>
  <c r="B9" i="26" s="1"/>
  <c r="B7" i="26"/>
  <c r="C7" i="26" s="1"/>
  <c r="B8" i="25"/>
  <c r="B9" i="25" s="1"/>
  <c r="B7" i="25"/>
  <c r="C7" i="25" s="1"/>
  <c r="B8" i="24"/>
  <c r="B9" i="24" s="1"/>
  <c r="B7" i="24"/>
  <c r="C7" i="24" s="1"/>
  <c r="B8" i="23"/>
  <c r="B9" i="23" s="1"/>
  <c r="B7" i="23"/>
  <c r="C7" i="23" s="1"/>
  <c r="B8" i="22"/>
  <c r="C8" i="22" s="1"/>
  <c r="B7" i="22"/>
  <c r="C7" i="22" s="1"/>
  <c r="B7" i="20"/>
  <c r="C7" i="20" s="1"/>
  <c r="B8" i="20"/>
  <c r="C8" i="20" s="1"/>
  <c r="B9" i="20"/>
  <c r="B10" i="20" s="1"/>
  <c r="C9" i="20"/>
  <c r="D9" i="20"/>
  <c r="E9" i="20"/>
  <c r="B8" i="19"/>
  <c r="C8" i="19" s="1"/>
  <c r="B7" i="19"/>
  <c r="C7" i="19" s="1"/>
  <c r="B8" i="17"/>
  <c r="C8" i="17" s="1"/>
  <c r="B7" i="17"/>
  <c r="C7" i="17" s="1"/>
  <c r="B8" i="16"/>
  <c r="B9" i="16" s="1"/>
  <c r="B7" i="16"/>
  <c r="C7" i="16" s="1"/>
  <c r="B8" i="15"/>
  <c r="B9" i="15" s="1"/>
  <c r="B7" i="15"/>
  <c r="C7" i="15" s="1"/>
  <c r="B9" i="14"/>
  <c r="C9" i="14" s="1"/>
  <c r="C8" i="14"/>
  <c r="D8" i="14" s="1"/>
  <c r="B8" i="14"/>
  <c r="B7" i="14"/>
  <c r="C7" i="14" s="1"/>
  <c r="B8" i="13"/>
  <c r="B9" i="13" s="1"/>
  <c r="B7" i="13"/>
  <c r="C7" i="13" s="1"/>
  <c r="B7" i="12"/>
  <c r="B8" i="12" s="1"/>
  <c r="B8" i="11"/>
  <c r="B9" i="11" s="1"/>
  <c r="B7" i="11"/>
  <c r="C7" i="11" s="1"/>
  <c r="B7" i="9"/>
  <c r="B8" i="9" s="1"/>
  <c r="B8" i="8"/>
  <c r="C8" i="8" s="1"/>
  <c r="B7" i="8"/>
  <c r="C7" i="8" s="1"/>
  <c r="B8" i="7"/>
  <c r="C8" i="7" s="1"/>
  <c r="B7" i="7"/>
  <c r="C7" i="7" s="1"/>
  <c r="B8" i="6"/>
  <c r="B9" i="6" s="1"/>
  <c r="B7" i="6"/>
  <c r="C7" i="6" s="1"/>
  <c r="B8" i="5"/>
  <c r="B9" i="5" s="1"/>
  <c r="C7" i="5"/>
  <c r="B7" i="5"/>
  <c r="B8" i="4"/>
  <c r="C8" i="4" s="1"/>
  <c r="B7" i="4"/>
  <c r="C7" i="4" s="1"/>
  <c r="B8" i="3"/>
  <c r="B9" i="3" s="1"/>
  <c r="B7" i="3"/>
  <c r="C7" i="3" s="1"/>
  <c r="B8" i="2"/>
  <c r="B9" i="2" s="1"/>
  <c r="B7" i="2"/>
  <c r="C7" i="2" s="1"/>
  <c r="B8" i="1"/>
  <c r="B9" i="1" s="1"/>
  <c r="B7" i="1"/>
  <c r="C7" i="1" s="1"/>
  <c r="D7" i="40" l="1"/>
  <c r="E7" i="40" s="1"/>
  <c r="D8" i="40"/>
  <c r="E8" i="40" s="1"/>
  <c r="B9" i="40"/>
  <c r="D8" i="39"/>
  <c r="E8" i="39" s="1"/>
  <c r="B9" i="39"/>
  <c r="D7" i="39"/>
  <c r="E7" i="39" s="1"/>
  <c r="D7" i="38"/>
  <c r="E7" i="38" s="1"/>
  <c r="B10" i="38"/>
  <c r="C9" i="38"/>
  <c r="C8" i="38"/>
  <c r="D7" i="37"/>
  <c r="E7" i="37" s="1"/>
  <c r="B10" i="37"/>
  <c r="C9" i="37"/>
  <c r="C8" i="37"/>
  <c r="B10" i="36"/>
  <c r="C9" i="36"/>
  <c r="C8" i="36"/>
  <c r="D7" i="36"/>
  <c r="E7" i="36" s="1"/>
  <c r="D7" i="35"/>
  <c r="E7" i="35" s="1"/>
  <c r="D8" i="35"/>
  <c r="E8" i="35" s="1"/>
  <c r="B9" i="35"/>
  <c r="B10" i="31"/>
  <c r="C9" i="31"/>
  <c r="C8" i="31"/>
  <c r="D7" i="31"/>
  <c r="E7" i="31" s="1"/>
  <c r="D7" i="30"/>
  <c r="E7" i="30" s="1"/>
  <c r="B10" i="30"/>
  <c r="C9" i="30"/>
  <c r="C8" i="30"/>
  <c r="E7" i="28"/>
  <c r="B10" i="28"/>
  <c r="C9" i="28"/>
  <c r="C8" i="28"/>
  <c r="D7" i="28"/>
  <c r="B10" i="27"/>
  <c r="C9" i="27"/>
  <c r="C8" i="27"/>
  <c r="D7" i="26"/>
  <c r="E7" i="26" s="1"/>
  <c r="B10" i="26"/>
  <c r="C9" i="26"/>
  <c r="C8" i="26"/>
  <c r="D7" i="25"/>
  <c r="E7" i="25" s="1"/>
  <c r="B10" i="25"/>
  <c r="C9" i="25"/>
  <c r="C8" i="25"/>
  <c r="D7" i="24"/>
  <c r="E7" i="24" s="1"/>
  <c r="B10" i="24"/>
  <c r="C9" i="24"/>
  <c r="C8" i="24"/>
  <c r="E7" i="23"/>
  <c r="D7" i="23"/>
  <c r="B10" i="23"/>
  <c r="C9" i="23"/>
  <c r="C8" i="23"/>
  <c r="D7" i="22"/>
  <c r="E7" i="22" s="1"/>
  <c r="D8" i="22"/>
  <c r="E8" i="22" s="1"/>
  <c r="B9" i="22"/>
  <c r="C10" i="20"/>
  <c r="B11" i="20"/>
  <c r="D8" i="20"/>
  <c r="E8" i="20" s="1"/>
  <c r="D7" i="20"/>
  <c r="E7" i="20"/>
  <c r="D7" i="19"/>
  <c r="E7" i="19" s="1"/>
  <c r="D8" i="19"/>
  <c r="E8" i="19" s="1"/>
  <c r="B9" i="19"/>
  <c r="D7" i="17"/>
  <c r="E7" i="17" s="1"/>
  <c r="D8" i="17"/>
  <c r="E8" i="17" s="1"/>
  <c r="B9" i="17"/>
  <c r="D7" i="16"/>
  <c r="E7" i="16" s="1"/>
  <c r="B10" i="16"/>
  <c r="C9" i="16"/>
  <c r="C8" i="16"/>
  <c r="D7" i="15"/>
  <c r="E7" i="15" s="1"/>
  <c r="B10" i="15"/>
  <c r="C9" i="15"/>
  <c r="C8" i="15"/>
  <c r="D7" i="14"/>
  <c r="E7" i="14" s="1"/>
  <c r="D9" i="14"/>
  <c r="E9" i="14" s="1"/>
  <c r="E8" i="14"/>
  <c r="B10" i="14"/>
  <c r="D7" i="13"/>
  <c r="E7" i="13" s="1"/>
  <c r="B10" i="13"/>
  <c r="C9" i="13"/>
  <c r="C8" i="13"/>
  <c r="B9" i="12"/>
  <c r="C8" i="12"/>
  <c r="C7" i="12"/>
  <c r="D7" i="11"/>
  <c r="E7" i="11" s="1"/>
  <c r="B10" i="11"/>
  <c r="C9" i="11"/>
  <c r="C8" i="11"/>
  <c r="B9" i="9"/>
  <c r="C8" i="9"/>
  <c r="C7" i="9"/>
  <c r="D7" i="8"/>
  <c r="E7" i="8" s="1"/>
  <c r="E8" i="8"/>
  <c r="D8" i="8"/>
  <c r="B9" i="8"/>
  <c r="D7" i="7"/>
  <c r="E7" i="7" s="1"/>
  <c r="D8" i="7"/>
  <c r="E8" i="7" s="1"/>
  <c r="B9" i="7"/>
  <c r="D7" i="6"/>
  <c r="E7" i="6" s="1"/>
  <c r="B10" i="6"/>
  <c r="C9" i="6"/>
  <c r="C8" i="6"/>
  <c r="B10" i="5"/>
  <c r="C9" i="5"/>
  <c r="C8" i="5"/>
  <c r="D7" i="5"/>
  <c r="E7" i="5" s="1"/>
  <c r="D7" i="4"/>
  <c r="E7" i="4" s="1"/>
  <c r="D8" i="4"/>
  <c r="E8" i="4" s="1"/>
  <c r="B9" i="4"/>
  <c r="D7" i="3"/>
  <c r="E7" i="3" s="1"/>
  <c r="B10" i="3"/>
  <c r="C9" i="3"/>
  <c r="C8" i="3"/>
  <c r="D7" i="2"/>
  <c r="E7" i="2" s="1"/>
  <c r="B10" i="2"/>
  <c r="C9" i="2"/>
  <c r="C8" i="2"/>
  <c r="D7" i="1"/>
  <c r="E7" i="1" s="1"/>
  <c r="B10" i="1"/>
  <c r="C9" i="1"/>
  <c r="C8" i="1"/>
  <c r="B10" i="40" l="1"/>
  <c r="C9" i="40"/>
  <c r="B10" i="39"/>
  <c r="C9" i="39"/>
  <c r="D8" i="38"/>
  <c r="E8" i="38" s="1"/>
  <c r="D9" i="38"/>
  <c r="E9" i="38" s="1"/>
  <c r="C10" i="38"/>
  <c r="B11" i="38"/>
  <c r="D8" i="37"/>
  <c r="E8" i="37"/>
  <c r="D9" i="37"/>
  <c r="E9" i="37" s="1"/>
  <c r="C10" i="37"/>
  <c r="B11" i="37"/>
  <c r="D8" i="36"/>
  <c r="E8" i="36" s="1"/>
  <c r="D9" i="36"/>
  <c r="E9" i="36" s="1"/>
  <c r="C10" i="36"/>
  <c r="B11" i="36"/>
  <c r="B10" i="35"/>
  <c r="C9" i="35"/>
  <c r="D8" i="31"/>
  <c r="E8" i="31" s="1"/>
  <c r="D9" i="31"/>
  <c r="E9" i="31" s="1"/>
  <c r="C10" i="31"/>
  <c r="B11" i="31"/>
  <c r="D8" i="30"/>
  <c r="E8" i="30" s="1"/>
  <c r="D9" i="30"/>
  <c r="E9" i="30" s="1"/>
  <c r="C10" i="30"/>
  <c r="B11" i="30"/>
  <c r="E8" i="28"/>
  <c r="D8" i="28"/>
  <c r="D9" i="28"/>
  <c r="E9" i="28" s="1"/>
  <c r="C10" i="28"/>
  <c r="B11" i="28"/>
  <c r="D8" i="27"/>
  <c r="E8" i="27" s="1"/>
  <c r="D9" i="27"/>
  <c r="E9" i="27" s="1"/>
  <c r="C10" i="27"/>
  <c r="B11" i="27"/>
  <c r="D8" i="26"/>
  <c r="E8" i="26" s="1"/>
  <c r="D9" i="26"/>
  <c r="E9" i="26" s="1"/>
  <c r="C10" i="26"/>
  <c r="B11" i="26"/>
  <c r="D8" i="25"/>
  <c r="E8" i="25" s="1"/>
  <c r="D9" i="25"/>
  <c r="E9" i="25" s="1"/>
  <c r="C10" i="25"/>
  <c r="B11" i="25"/>
  <c r="D8" i="24"/>
  <c r="E8" i="24" s="1"/>
  <c r="D9" i="24"/>
  <c r="E9" i="24" s="1"/>
  <c r="C10" i="24"/>
  <c r="B11" i="24"/>
  <c r="D8" i="23"/>
  <c r="E8" i="23" s="1"/>
  <c r="D9" i="23"/>
  <c r="E9" i="23" s="1"/>
  <c r="C10" i="23"/>
  <c r="B11" i="23"/>
  <c r="B10" i="22"/>
  <c r="C9" i="22"/>
  <c r="B12" i="20"/>
  <c r="C11" i="20"/>
  <c r="D10" i="20"/>
  <c r="E10" i="20"/>
  <c r="B10" i="19"/>
  <c r="C9" i="19"/>
  <c r="B10" i="17"/>
  <c r="C9" i="17"/>
  <c r="D8" i="16"/>
  <c r="E8" i="16" s="1"/>
  <c r="D9" i="16"/>
  <c r="E9" i="16" s="1"/>
  <c r="C10" i="16"/>
  <c r="B11" i="16"/>
  <c r="D8" i="15"/>
  <c r="E8" i="15" s="1"/>
  <c r="D9" i="15"/>
  <c r="E9" i="15" s="1"/>
  <c r="C10" i="15"/>
  <c r="B11" i="15"/>
  <c r="C10" i="14"/>
  <c r="B11" i="14"/>
  <c r="D8" i="13"/>
  <c r="E8" i="13"/>
  <c r="D9" i="13"/>
  <c r="E9" i="13" s="1"/>
  <c r="C10" i="13"/>
  <c r="B11" i="13"/>
  <c r="D7" i="12"/>
  <c r="E7" i="12" s="1"/>
  <c r="D8" i="12"/>
  <c r="E8" i="12" s="1"/>
  <c r="B10" i="12"/>
  <c r="C9" i="12"/>
  <c r="D8" i="11"/>
  <c r="E8" i="11" s="1"/>
  <c r="D9" i="11"/>
  <c r="E9" i="11" s="1"/>
  <c r="C10" i="11"/>
  <c r="B11" i="11"/>
  <c r="D7" i="9"/>
  <c r="E7" i="9" s="1"/>
  <c r="D8" i="9"/>
  <c r="E8" i="9" s="1"/>
  <c r="B10" i="9"/>
  <c r="C9" i="9"/>
  <c r="B10" i="8"/>
  <c r="C9" i="8"/>
  <c r="B10" i="7"/>
  <c r="C9" i="7"/>
  <c r="D8" i="6"/>
  <c r="E8" i="6" s="1"/>
  <c r="D9" i="6"/>
  <c r="E9" i="6" s="1"/>
  <c r="C10" i="6"/>
  <c r="B11" i="6"/>
  <c r="D8" i="5"/>
  <c r="E8" i="5"/>
  <c r="D9" i="5"/>
  <c r="E9" i="5" s="1"/>
  <c r="C10" i="5"/>
  <c r="B11" i="5"/>
  <c r="B10" i="4"/>
  <c r="C9" i="4"/>
  <c r="D8" i="3"/>
  <c r="E8" i="3" s="1"/>
  <c r="E9" i="3"/>
  <c r="D9" i="3"/>
  <c r="C10" i="3"/>
  <c r="B11" i="3"/>
  <c r="D8" i="2"/>
  <c r="E8" i="2" s="1"/>
  <c r="D9" i="2"/>
  <c r="E9" i="2" s="1"/>
  <c r="C10" i="2"/>
  <c r="B11" i="2"/>
  <c r="D8" i="1"/>
  <c r="E8" i="1" s="1"/>
  <c r="D9" i="1"/>
  <c r="E9" i="1" s="1"/>
  <c r="C10" i="1"/>
  <c r="B11" i="1"/>
  <c r="D9" i="40" l="1"/>
  <c r="E9" i="40" s="1"/>
  <c r="C10" i="40"/>
  <c r="B11" i="40"/>
  <c r="D9" i="39"/>
  <c r="E9" i="39" s="1"/>
  <c r="C10" i="39"/>
  <c r="B11" i="39"/>
  <c r="B12" i="38"/>
  <c r="C11" i="38"/>
  <c r="D10" i="38"/>
  <c r="E10" i="38" s="1"/>
  <c r="C11" i="37"/>
  <c r="B12" i="37"/>
  <c r="D10" i="37"/>
  <c r="E10" i="37"/>
  <c r="B12" i="36"/>
  <c r="C11" i="36"/>
  <c r="D10" i="36"/>
  <c r="E10" i="36" s="1"/>
  <c r="D9" i="35"/>
  <c r="E9" i="35" s="1"/>
  <c r="C10" i="35"/>
  <c r="B11" i="35"/>
  <c r="B12" i="31"/>
  <c r="C11" i="31"/>
  <c r="D10" i="31"/>
  <c r="E10" i="31" s="1"/>
  <c r="C11" i="30"/>
  <c r="B12" i="30"/>
  <c r="D10" i="30"/>
  <c r="E10" i="30" s="1"/>
  <c r="B12" i="28"/>
  <c r="C11" i="28"/>
  <c r="D10" i="28"/>
  <c r="E10" i="28" s="1"/>
  <c r="B12" i="27"/>
  <c r="C11" i="27"/>
  <c r="D10" i="27"/>
  <c r="E10" i="27" s="1"/>
  <c r="B12" i="26"/>
  <c r="C11" i="26"/>
  <c r="D10" i="26"/>
  <c r="E10" i="26" s="1"/>
  <c r="C11" i="25"/>
  <c r="B12" i="25"/>
  <c r="D10" i="25"/>
  <c r="E10" i="25"/>
  <c r="D10" i="24"/>
  <c r="E10" i="24" s="1"/>
  <c r="C11" i="24"/>
  <c r="B12" i="24"/>
  <c r="C11" i="23"/>
  <c r="B12" i="23"/>
  <c r="D10" i="23"/>
  <c r="E10" i="23"/>
  <c r="D9" i="22"/>
  <c r="E9" i="22" s="1"/>
  <c r="C10" i="22"/>
  <c r="B11" i="22"/>
  <c r="D11" i="20"/>
  <c r="E11" i="20"/>
  <c r="B13" i="20"/>
  <c r="C12" i="20"/>
  <c r="D9" i="19"/>
  <c r="E9" i="19" s="1"/>
  <c r="C10" i="19"/>
  <c r="B11" i="19"/>
  <c r="D9" i="17"/>
  <c r="E9" i="17" s="1"/>
  <c r="C10" i="17"/>
  <c r="B11" i="17"/>
  <c r="C11" i="16"/>
  <c r="B12" i="16"/>
  <c r="D10" i="16"/>
  <c r="E10" i="16" s="1"/>
  <c r="C11" i="15"/>
  <c r="B12" i="15"/>
  <c r="D10" i="15"/>
  <c r="E10" i="15" s="1"/>
  <c r="B12" i="14"/>
  <c r="C11" i="14"/>
  <c r="D10" i="14"/>
  <c r="E10" i="14" s="1"/>
  <c r="C11" i="13"/>
  <c r="B12" i="13"/>
  <c r="D10" i="13"/>
  <c r="E10" i="13" s="1"/>
  <c r="D9" i="12"/>
  <c r="E9" i="12" s="1"/>
  <c r="B11" i="12"/>
  <c r="C10" i="12"/>
  <c r="C11" i="11"/>
  <c r="B12" i="11"/>
  <c r="D10" i="11"/>
  <c r="E10" i="11" s="1"/>
  <c r="D9" i="9"/>
  <c r="E9" i="9" s="1"/>
  <c r="C10" i="9"/>
  <c r="B11" i="9"/>
  <c r="D9" i="8"/>
  <c r="E9" i="8" s="1"/>
  <c r="C10" i="8"/>
  <c r="B11" i="8"/>
  <c r="E9" i="7"/>
  <c r="D9" i="7"/>
  <c r="C10" i="7"/>
  <c r="B11" i="7"/>
  <c r="B12" i="6"/>
  <c r="C11" i="6"/>
  <c r="D10" i="6"/>
  <c r="E10" i="6" s="1"/>
  <c r="B12" i="5"/>
  <c r="C11" i="5"/>
  <c r="D10" i="5"/>
  <c r="E10" i="5" s="1"/>
  <c r="D9" i="4"/>
  <c r="E9" i="4" s="1"/>
  <c r="C10" i="4"/>
  <c r="B11" i="4"/>
  <c r="B12" i="3"/>
  <c r="C11" i="3"/>
  <c r="D10" i="3"/>
  <c r="E10" i="3" s="1"/>
  <c r="B12" i="2"/>
  <c r="C11" i="2"/>
  <c r="D10" i="2"/>
  <c r="E10" i="2" s="1"/>
  <c r="C11" i="1"/>
  <c r="B12" i="1"/>
  <c r="D10" i="1"/>
  <c r="E10" i="1" s="1"/>
  <c r="B12" i="40" l="1"/>
  <c r="C11" i="40"/>
  <c r="D10" i="40"/>
  <c r="E10" i="40" s="1"/>
  <c r="C11" i="39"/>
  <c r="B12" i="39"/>
  <c r="D10" i="39"/>
  <c r="E10" i="39" s="1"/>
  <c r="D11" i="38"/>
  <c r="E11" i="38" s="1"/>
  <c r="B13" i="38"/>
  <c r="C12" i="38"/>
  <c r="C12" i="37"/>
  <c r="B13" i="37"/>
  <c r="D11" i="37"/>
  <c r="E11" i="37" s="1"/>
  <c r="D11" i="36"/>
  <c r="E11" i="36" s="1"/>
  <c r="C12" i="36"/>
  <c r="B13" i="36"/>
  <c r="C11" i="35"/>
  <c r="B12" i="35"/>
  <c r="D10" i="35"/>
  <c r="E10" i="35" s="1"/>
  <c r="D11" i="31"/>
  <c r="E11" i="31" s="1"/>
  <c r="C12" i="31"/>
  <c r="B13" i="31"/>
  <c r="C12" i="30"/>
  <c r="B13" i="30"/>
  <c r="D11" i="30"/>
  <c r="E11" i="30" s="1"/>
  <c r="D11" i="28"/>
  <c r="E11" i="28" s="1"/>
  <c r="B13" i="28"/>
  <c r="C12" i="28"/>
  <c r="D11" i="27"/>
  <c r="E11" i="27" s="1"/>
  <c r="C12" i="27"/>
  <c r="B13" i="27"/>
  <c r="D11" i="26"/>
  <c r="E11" i="26" s="1"/>
  <c r="C12" i="26"/>
  <c r="B13" i="26"/>
  <c r="C12" i="25"/>
  <c r="B13" i="25"/>
  <c r="D11" i="25"/>
  <c r="E11" i="25" s="1"/>
  <c r="B13" i="24"/>
  <c r="C12" i="24"/>
  <c r="D11" i="24"/>
  <c r="E11" i="24" s="1"/>
  <c r="B13" i="23"/>
  <c r="C12" i="23"/>
  <c r="D11" i="23"/>
  <c r="E11" i="23" s="1"/>
  <c r="B12" i="22"/>
  <c r="C11" i="22"/>
  <c r="D10" i="22"/>
  <c r="E10" i="22"/>
  <c r="D12" i="20"/>
  <c r="E12" i="20"/>
  <c r="C13" i="20"/>
  <c r="B14" i="20"/>
  <c r="C11" i="19"/>
  <c r="B12" i="19"/>
  <c r="D10" i="19"/>
  <c r="E10" i="19"/>
  <c r="C11" i="17"/>
  <c r="B12" i="17"/>
  <c r="D10" i="17"/>
  <c r="E10" i="17" s="1"/>
  <c r="B13" i="16"/>
  <c r="C12" i="16"/>
  <c r="D11" i="16"/>
  <c r="E11" i="16" s="1"/>
  <c r="C12" i="15"/>
  <c r="B13" i="15"/>
  <c r="D11" i="15"/>
  <c r="E11" i="15" s="1"/>
  <c r="D11" i="14"/>
  <c r="E11" i="14" s="1"/>
  <c r="C12" i="14"/>
  <c r="B13" i="14"/>
  <c r="B13" i="13"/>
  <c r="C12" i="13"/>
  <c r="D11" i="13"/>
  <c r="E11" i="13" s="1"/>
  <c r="D10" i="12"/>
  <c r="E10" i="12" s="1"/>
  <c r="C11" i="12"/>
  <c r="B12" i="12"/>
  <c r="C12" i="11"/>
  <c r="B13" i="11"/>
  <c r="D11" i="11"/>
  <c r="E11" i="11" s="1"/>
  <c r="B12" i="9"/>
  <c r="C11" i="9"/>
  <c r="D10" i="9"/>
  <c r="E10" i="9" s="1"/>
  <c r="B12" i="8"/>
  <c r="C11" i="8"/>
  <c r="D10" i="8"/>
  <c r="E10" i="8" s="1"/>
  <c r="B12" i="7"/>
  <c r="C11" i="7"/>
  <c r="D10" i="7"/>
  <c r="E10" i="7"/>
  <c r="D11" i="6"/>
  <c r="E11" i="6" s="1"/>
  <c r="C12" i="6"/>
  <c r="B13" i="6"/>
  <c r="D11" i="5"/>
  <c r="E11" i="5" s="1"/>
  <c r="B13" i="5"/>
  <c r="C12" i="5"/>
  <c r="C11" i="4"/>
  <c r="B12" i="4"/>
  <c r="D10" i="4"/>
  <c r="E10" i="4" s="1"/>
  <c r="D11" i="3"/>
  <c r="E11" i="3" s="1"/>
  <c r="C12" i="3"/>
  <c r="B13" i="3"/>
  <c r="D11" i="2"/>
  <c r="E11" i="2" s="1"/>
  <c r="C12" i="2"/>
  <c r="B13" i="2"/>
  <c r="C12" i="1"/>
  <c r="B13" i="1"/>
  <c r="D11" i="1"/>
  <c r="E11" i="1"/>
  <c r="D11" i="40" l="1"/>
  <c r="E11" i="40"/>
  <c r="B13" i="40"/>
  <c r="C12" i="40"/>
  <c r="C12" i="39"/>
  <c r="B13" i="39"/>
  <c r="D11" i="39"/>
  <c r="E11" i="39"/>
  <c r="D12" i="38"/>
  <c r="E12" i="38" s="1"/>
  <c r="C13" i="38"/>
  <c r="B14" i="38"/>
  <c r="C13" i="37"/>
  <c r="B14" i="37"/>
  <c r="D12" i="37"/>
  <c r="E12" i="37" s="1"/>
  <c r="C13" i="36"/>
  <c r="B14" i="36"/>
  <c r="D12" i="36"/>
  <c r="E12" i="36" s="1"/>
  <c r="B13" i="35"/>
  <c r="C12" i="35"/>
  <c r="D11" i="35"/>
  <c r="E11" i="35" s="1"/>
  <c r="B14" i="31"/>
  <c r="C13" i="31"/>
  <c r="D12" i="31"/>
  <c r="E12" i="31" s="1"/>
  <c r="C13" i="30"/>
  <c r="B14" i="30"/>
  <c r="D12" i="30"/>
  <c r="E12" i="30" s="1"/>
  <c r="D12" i="28"/>
  <c r="E12" i="28" s="1"/>
  <c r="C13" i="28"/>
  <c r="B14" i="28"/>
  <c r="B14" i="27"/>
  <c r="C13" i="27"/>
  <c r="D12" i="27"/>
  <c r="E12" i="27" s="1"/>
  <c r="C13" i="26"/>
  <c r="B14" i="26"/>
  <c r="D12" i="26"/>
  <c r="E12" i="26" s="1"/>
  <c r="C13" i="25"/>
  <c r="B14" i="25"/>
  <c r="D12" i="25"/>
  <c r="E12" i="25" s="1"/>
  <c r="D12" i="24"/>
  <c r="E12" i="24" s="1"/>
  <c r="C13" i="24"/>
  <c r="B14" i="24"/>
  <c r="D12" i="23"/>
  <c r="E12" i="23" s="1"/>
  <c r="C13" i="23"/>
  <c r="B14" i="23"/>
  <c r="D11" i="22"/>
  <c r="E11" i="22" s="1"/>
  <c r="C12" i="22"/>
  <c r="B13" i="22"/>
  <c r="C14" i="20"/>
  <c r="B15" i="20"/>
  <c r="D13" i="20"/>
  <c r="E13" i="20"/>
  <c r="B13" i="19"/>
  <c r="C12" i="19"/>
  <c r="D11" i="19"/>
  <c r="E11" i="19"/>
  <c r="C12" i="17"/>
  <c r="B13" i="17"/>
  <c r="D11" i="17"/>
  <c r="E11" i="17" s="1"/>
  <c r="D12" i="16"/>
  <c r="E12" i="16" s="1"/>
  <c r="B14" i="16"/>
  <c r="C13" i="16"/>
  <c r="B14" i="15"/>
  <c r="C13" i="15"/>
  <c r="D12" i="15"/>
  <c r="E12" i="15" s="1"/>
  <c r="B14" i="14"/>
  <c r="C13" i="14"/>
  <c r="D12" i="14"/>
  <c r="E12" i="14" s="1"/>
  <c r="D12" i="13"/>
  <c r="E12" i="13" s="1"/>
  <c r="B14" i="13"/>
  <c r="C13" i="13"/>
  <c r="C12" i="12"/>
  <c r="B13" i="12"/>
  <c r="D11" i="12"/>
  <c r="E11" i="12" s="1"/>
  <c r="B14" i="11"/>
  <c r="C13" i="11"/>
  <c r="D12" i="11"/>
  <c r="E12" i="11" s="1"/>
  <c r="D11" i="9"/>
  <c r="E11" i="9" s="1"/>
  <c r="C12" i="9"/>
  <c r="B13" i="9"/>
  <c r="D11" i="8"/>
  <c r="E11" i="8" s="1"/>
  <c r="C12" i="8"/>
  <c r="B13" i="8"/>
  <c r="D11" i="7"/>
  <c r="E11" i="7" s="1"/>
  <c r="C12" i="7"/>
  <c r="B13" i="7"/>
  <c r="B14" i="6"/>
  <c r="C13" i="6"/>
  <c r="D12" i="6"/>
  <c r="E12" i="6" s="1"/>
  <c r="D12" i="5"/>
  <c r="E12" i="5" s="1"/>
  <c r="B14" i="5"/>
  <c r="C13" i="5"/>
  <c r="B13" i="4"/>
  <c r="C12" i="4"/>
  <c r="D11" i="4"/>
  <c r="E11" i="4" s="1"/>
  <c r="B14" i="3"/>
  <c r="C13" i="3"/>
  <c r="D12" i="3"/>
  <c r="E12" i="3" s="1"/>
  <c r="B14" i="2"/>
  <c r="C13" i="2"/>
  <c r="D12" i="2"/>
  <c r="E12" i="2" s="1"/>
  <c r="C13" i="1"/>
  <c r="B14" i="1"/>
  <c r="D12" i="1"/>
  <c r="E12" i="1" s="1"/>
  <c r="D12" i="40" l="1"/>
  <c r="E12" i="40" s="1"/>
  <c r="B14" i="40"/>
  <c r="C13" i="40"/>
  <c r="B14" i="39"/>
  <c r="C13" i="39"/>
  <c r="D12" i="39"/>
  <c r="E12" i="39" s="1"/>
  <c r="B15" i="38"/>
  <c r="C14" i="38"/>
  <c r="D13" i="38"/>
  <c r="E13" i="38" s="1"/>
  <c r="B15" i="37"/>
  <c r="C14" i="37"/>
  <c r="D13" i="37"/>
  <c r="E13" i="37" s="1"/>
  <c r="B15" i="36"/>
  <c r="C14" i="36"/>
  <c r="D13" i="36"/>
  <c r="E13" i="36" s="1"/>
  <c r="D12" i="35"/>
  <c r="E12" i="35" s="1"/>
  <c r="C13" i="35"/>
  <c r="B14" i="35"/>
  <c r="D13" i="31"/>
  <c r="E13" i="31" s="1"/>
  <c r="B15" i="31"/>
  <c r="C14" i="31"/>
  <c r="B15" i="30"/>
  <c r="C14" i="30"/>
  <c r="D13" i="30"/>
  <c r="E13" i="30" s="1"/>
  <c r="B15" i="28"/>
  <c r="C14" i="28"/>
  <c r="D13" i="28"/>
  <c r="E13" i="28" s="1"/>
  <c r="D13" i="27"/>
  <c r="E13" i="27" s="1"/>
  <c r="B15" i="27"/>
  <c r="C14" i="27"/>
  <c r="B15" i="26"/>
  <c r="C14" i="26"/>
  <c r="D13" i="26"/>
  <c r="E13" i="26" s="1"/>
  <c r="C14" i="25"/>
  <c r="B15" i="25"/>
  <c r="D13" i="25"/>
  <c r="E13" i="25" s="1"/>
  <c r="C14" i="24"/>
  <c r="B15" i="24"/>
  <c r="D13" i="24"/>
  <c r="E13" i="24" s="1"/>
  <c r="B15" i="23"/>
  <c r="C14" i="23"/>
  <c r="D13" i="23"/>
  <c r="E13" i="23" s="1"/>
  <c r="C13" i="22"/>
  <c r="B14" i="22"/>
  <c r="D12" i="22"/>
  <c r="E12" i="22" s="1"/>
  <c r="C15" i="20"/>
  <c r="B16" i="20"/>
  <c r="D14" i="20"/>
  <c r="E14" i="20"/>
  <c r="D12" i="19"/>
  <c r="E12" i="19" s="1"/>
  <c r="B14" i="19"/>
  <c r="C13" i="19"/>
  <c r="B14" i="17"/>
  <c r="C13" i="17"/>
  <c r="D12" i="17"/>
  <c r="E12" i="17" s="1"/>
  <c r="D13" i="16"/>
  <c r="E13" i="16" s="1"/>
  <c r="C14" i="16"/>
  <c r="B15" i="16"/>
  <c r="D13" i="15"/>
  <c r="E13" i="15" s="1"/>
  <c r="B15" i="15"/>
  <c r="C14" i="15"/>
  <c r="D13" i="14"/>
  <c r="E13" i="14" s="1"/>
  <c r="B15" i="14"/>
  <c r="C14" i="14"/>
  <c r="D13" i="13"/>
  <c r="E13" i="13" s="1"/>
  <c r="B15" i="13"/>
  <c r="C14" i="13"/>
  <c r="B14" i="12"/>
  <c r="C13" i="12"/>
  <c r="D12" i="12"/>
  <c r="E12" i="12" s="1"/>
  <c r="D13" i="11"/>
  <c r="E13" i="11" s="1"/>
  <c r="B15" i="11"/>
  <c r="C14" i="11"/>
  <c r="B14" i="9"/>
  <c r="C13" i="9"/>
  <c r="D12" i="9"/>
  <c r="E12" i="9" s="1"/>
  <c r="B14" i="8"/>
  <c r="C13" i="8"/>
  <c r="D12" i="8"/>
  <c r="E12" i="8" s="1"/>
  <c r="C13" i="7"/>
  <c r="B14" i="7"/>
  <c r="D12" i="7"/>
  <c r="E12" i="7" s="1"/>
  <c r="D13" i="6"/>
  <c r="E13" i="6" s="1"/>
  <c r="C14" i="6"/>
  <c r="B15" i="6"/>
  <c r="D13" i="5"/>
  <c r="E13" i="5" s="1"/>
  <c r="B15" i="5"/>
  <c r="C14" i="5"/>
  <c r="D12" i="4"/>
  <c r="E12" i="4" s="1"/>
  <c r="B14" i="4"/>
  <c r="C13" i="4"/>
  <c r="D13" i="3"/>
  <c r="E13" i="3" s="1"/>
  <c r="B15" i="3"/>
  <c r="C14" i="3"/>
  <c r="D13" i="2"/>
  <c r="E13" i="2" s="1"/>
  <c r="B15" i="2"/>
  <c r="C14" i="2"/>
  <c r="B15" i="1"/>
  <c r="C14" i="1"/>
  <c r="D13" i="1"/>
  <c r="E13" i="1" s="1"/>
  <c r="D13" i="40" l="1"/>
  <c r="E13" i="40" s="1"/>
  <c r="B15" i="40"/>
  <c r="C14" i="40"/>
  <c r="D13" i="39"/>
  <c r="E13" i="39" s="1"/>
  <c r="C14" i="39"/>
  <c r="B15" i="39"/>
  <c r="D14" i="38"/>
  <c r="E14" i="38" s="1"/>
  <c r="C15" i="38"/>
  <c r="B16" i="38"/>
  <c r="D14" i="37"/>
  <c r="E14" i="37" s="1"/>
  <c r="C15" i="37"/>
  <c r="B16" i="37"/>
  <c r="D14" i="36"/>
  <c r="E14" i="36" s="1"/>
  <c r="C15" i="36"/>
  <c r="B16" i="36"/>
  <c r="C14" i="35"/>
  <c r="B15" i="35"/>
  <c r="D13" i="35"/>
  <c r="E13" i="35" s="1"/>
  <c r="D14" i="31"/>
  <c r="E14" i="31" s="1"/>
  <c r="C15" i="31"/>
  <c r="B16" i="31"/>
  <c r="D14" i="30"/>
  <c r="E14" i="30" s="1"/>
  <c r="C15" i="30"/>
  <c r="B16" i="30"/>
  <c r="D14" i="28"/>
  <c r="E14" i="28" s="1"/>
  <c r="C15" i="28"/>
  <c r="B16" i="28"/>
  <c r="D14" i="27"/>
  <c r="E14" i="27" s="1"/>
  <c r="C15" i="27"/>
  <c r="B16" i="27"/>
  <c r="D14" i="26"/>
  <c r="E14" i="26" s="1"/>
  <c r="C15" i="26"/>
  <c r="B16" i="26"/>
  <c r="C15" i="25"/>
  <c r="B16" i="25"/>
  <c r="D14" i="25"/>
  <c r="E14" i="25"/>
  <c r="B16" i="24"/>
  <c r="C15" i="24"/>
  <c r="D14" i="24"/>
  <c r="E14" i="24" s="1"/>
  <c r="D14" i="23"/>
  <c r="E14" i="23" s="1"/>
  <c r="B16" i="23"/>
  <c r="C15" i="23"/>
  <c r="C14" i="22"/>
  <c r="B15" i="22"/>
  <c r="E13" i="22"/>
  <c r="D13" i="22"/>
  <c r="B17" i="20"/>
  <c r="C16" i="20"/>
  <c r="D15" i="20"/>
  <c r="E15" i="20"/>
  <c r="D13" i="19"/>
  <c r="E13" i="19" s="1"/>
  <c r="C14" i="19"/>
  <c r="B15" i="19"/>
  <c r="D13" i="17"/>
  <c r="E13" i="17" s="1"/>
  <c r="C14" i="17"/>
  <c r="B15" i="17"/>
  <c r="B16" i="16"/>
  <c r="C15" i="16"/>
  <c r="D14" i="16"/>
  <c r="E14" i="16" s="1"/>
  <c r="D14" i="15"/>
  <c r="E14" i="15" s="1"/>
  <c r="C15" i="15"/>
  <c r="B16" i="15"/>
  <c r="D14" i="14"/>
  <c r="E14" i="14" s="1"/>
  <c r="C15" i="14"/>
  <c r="B16" i="14"/>
  <c r="D14" i="13"/>
  <c r="E14" i="13" s="1"/>
  <c r="C15" i="13"/>
  <c r="B16" i="13"/>
  <c r="D13" i="12"/>
  <c r="E13" i="12" s="1"/>
  <c r="C14" i="12"/>
  <c r="B15" i="12"/>
  <c r="D14" i="11"/>
  <c r="E14" i="11" s="1"/>
  <c r="C15" i="11"/>
  <c r="B16" i="11"/>
  <c r="D13" i="9"/>
  <c r="E13" i="9" s="1"/>
  <c r="B15" i="9"/>
  <c r="C14" i="9"/>
  <c r="D13" i="8"/>
  <c r="E13" i="8" s="1"/>
  <c r="C14" i="8"/>
  <c r="B15" i="8"/>
  <c r="B15" i="7"/>
  <c r="C14" i="7"/>
  <c r="D13" i="7"/>
  <c r="E13" i="7" s="1"/>
  <c r="B16" i="6"/>
  <c r="C15" i="6"/>
  <c r="D14" i="6"/>
  <c r="E14" i="6"/>
  <c r="D14" i="5"/>
  <c r="E14" i="5" s="1"/>
  <c r="C15" i="5"/>
  <c r="B16" i="5"/>
  <c r="D13" i="4"/>
  <c r="E13" i="4" s="1"/>
  <c r="B15" i="4"/>
  <c r="C14" i="4"/>
  <c r="D14" i="3"/>
  <c r="E14" i="3" s="1"/>
  <c r="C15" i="3"/>
  <c r="B16" i="3"/>
  <c r="D14" i="2"/>
  <c r="E14" i="2" s="1"/>
  <c r="C15" i="2"/>
  <c r="B16" i="2"/>
  <c r="D14" i="1"/>
  <c r="E14" i="1" s="1"/>
  <c r="C15" i="1"/>
  <c r="B16" i="1"/>
  <c r="D14" i="40" l="1"/>
  <c r="E14" i="40"/>
  <c r="C15" i="40"/>
  <c r="B16" i="40"/>
  <c r="C15" i="39"/>
  <c r="B16" i="39"/>
  <c r="D14" i="39"/>
  <c r="E14" i="39" s="1"/>
  <c r="C16" i="38"/>
  <c r="B17" i="38"/>
  <c r="D15" i="38"/>
  <c r="E15" i="38" s="1"/>
  <c r="B17" i="37"/>
  <c r="C16" i="37"/>
  <c r="D15" i="37"/>
  <c r="E15" i="37" s="1"/>
  <c r="B17" i="36"/>
  <c r="C16" i="36"/>
  <c r="D15" i="36"/>
  <c r="E15" i="36" s="1"/>
  <c r="C15" i="35"/>
  <c r="B16" i="35"/>
  <c r="E14" i="35"/>
  <c r="D14" i="35"/>
  <c r="B17" i="31"/>
  <c r="C16" i="31"/>
  <c r="D15" i="31"/>
  <c r="E15" i="31" s="1"/>
  <c r="B17" i="30"/>
  <c r="C16" i="30"/>
  <c r="D15" i="30"/>
  <c r="E15" i="30" s="1"/>
  <c r="C16" i="28"/>
  <c r="B17" i="28"/>
  <c r="D15" i="28"/>
  <c r="E15" i="28" s="1"/>
  <c r="C16" i="27"/>
  <c r="B17" i="27"/>
  <c r="D15" i="27"/>
  <c r="E15" i="27" s="1"/>
  <c r="C16" i="26"/>
  <c r="B17" i="26"/>
  <c r="D15" i="26"/>
  <c r="E15" i="26" s="1"/>
  <c r="B17" i="25"/>
  <c r="C16" i="25"/>
  <c r="D15" i="25"/>
  <c r="E15" i="25" s="1"/>
  <c r="D15" i="24"/>
  <c r="E15" i="24" s="1"/>
  <c r="B17" i="24"/>
  <c r="C16" i="24"/>
  <c r="D15" i="23"/>
  <c r="E15" i="23" s="1"/>
  <c r="B17" i="23"/>
  <c r="C16" i="23"/>
  <c r="C15" i="22"/>
  <c r="B16" i="22"/>
  <c r="D14" i="22"/>
  <c r="E14" i="22"/>
  <c r="D16" i="20"/>
  <c r="E16" i="20"/>
  <c r="B18" i="20"/>
  <c r="C17" i="20"/>
  <c r="B16" i="19"/>
  <c r="C15" i="19"/>
  <c r="D14" i="19"/>
  <c r="E14" i="19" s="1"/>
  <c r="B16" i="17"/>
  <c r="C15" i="17"/>
  <c r="D14" i="17"/>
  <c r="E14" i="17"/>
  <c r="D15" i="16"/>
  <c r="E15" i="16" s="1"/>
  <c r="B17" i="16"/>
  <c r="C16" i="16"/>
  <c r="B17" i="15"/>
  <c r="C16" i="15"/>
  <c r="D15" i="15"/>
  <c r="E15" i="15" s="1"/>
  <c r="B17" i="14"/>
  <c r="C16" i="14"/>
  <c r="D15" i="14"/>
  <c r="E15" i="14" s="1"/>
  <c r="B17" i="13"/>
  <c r="C16" i="13"/>
  <c r="D15" i="13"/>
  <c r="E15" i="13" s="1"/>
  <c r="B16" i="12"/>
  <c r="C15" i="12"/>
  <c r="D14" i="12"/>
  <c r="E14" i="12" s="1"/>
  <c r="B17" i="11"/>
  <c r="C16" i="11"/>
  <c r="D15" i="11"/>
  <c r="E15" i="11" s="1"/>
  <c r="D14" i="9"/>
  <c r="E14" i="9" s="1"/>
  <c r="C15" i="9"/>
  <c r="B16" i="9"/>
  <c r="C15" i="8"/>
  <c r="B16" i="8"/>
  <c r="D14" i="8"/>
  <c r="E14" i="8" s="1"/>
  <c r="D14" i="7"/>
  <c r="E14" i="7" s="1"/>
  <c r="C15" i="7"/>
  <c r="B16" i="7"/>
  <c r="D15" i="6"/>
  <c r="E15" i="6" s="1"/>
  <c r="B17" i="6"/>
  <c r="C16" i="6"/>
  <c r="C16" i="5"/>
  <c r="B17" i="5"/>
  <c r="D15" i="5"/>
  <c r="E15" i="5" s="1"/>
  <c r="D14" i="4"/>
  <c r="E14" i="4" s="1"/>
  <c r="B16" i="4"/>
  <c r="C15" i="4"/>
  <c r="B17" i="3"/>
  <c r="C16" i="3"/>
  <c r="D15" i="3"/>
  <c r="E15" i="3" s="1"/>
  <c r="B17" i="2"/>
  <c r="C16" i="2"/>
  <c r="D15" i="2"/>
  <c r="E15" i="2" s="1"/>
  <c r="C16" i="1"/>
  <c r="B17" i="1"/>
  <c r="D15" i="1"/>
  <c r="E15" i="1" s="1"/>
  <c r="B17" i="40" l="1"/>
  <c r="C16" i="40"/>
  <c r="D15" i="40"/>
  <c r="E15" i="40" s="1"/>
  <c r="B17" i="39"/>
  <c r="C16" i="39"/>
  <c r="D15" i="39"/>
  <c r="E15" i="39" s="1"/>
  <c r="B18" i="38"/>
  <c r="C17" i="38"/>
  <c r="D16" i="38"/>
  <c r="E16" i="38" s="1"/>
  <c r="D16" i="37"/>
  <c r="E16" i="37" s="1"/>
  <c r="B18" i="37"/>
  <c r="C17" i="37"/>
  <c r="D16" i="36"/>
  <c r="E16" i="36" s="1"/>
  <c r="B18" i="36"/>
  <c r="C17" i="36"/>
  <c r="B17" i="35"/>
  <c r="C16" i="35"/>
  <c r="D15" i="35"/>
  <c r="E15" i="35" s="1"/>
  <c r="D16" i="31"/>
  <c r="E16" i="31" s="1"/>
  <c r="B18" i="31"/>
  <c r="C17" i="31"/>
  <c r="D16" i="30"/>
  <c r="E16" i="30" s="1"/>
  <c r="B18" i="30"/>
  <c r="C17" i="30"/>
  <c r="B18" i="28"/>
  <c r="C17" i="28"/>
  <c r="D16" i="28"/>
  <c r="E16" i="28" s="1"/>
  <c r="B18" i="27"/>
  <c r="C17" i="27"/>
  <c r="D16" i="27"/>
  <c r="E16" i="27" s="1"/>
  <c r="B18" i="26"/>
  <c r="C17" i="26"/>
  <c r="D16" i="26"/>
  <c r="E16" i="26" s="1"/>
  <c r="D16" i="25"/>
  <c r="E16" i="25" s="1"/>
  <c r="B18" i="25"/>
  <c r="C17" i="25"/>
  <c r="D16" i="24"/>
  <c r="E16" i="24" s="1"/>
  <c r="B18" i="24"/>
  <c r="C17" i="24"/>
  <c r="D16" i="23"/>
  <c r="E16" i="23" s="1"/>
  <c r="B18" i="23"/>
  <c r="C17" i="23"/>
  <c r="B17" i="22"/>
  <c r="C16" i="22"/>
  <c r="D15" i="22"/>
  <c r="E15" i="22" s="1"/>
  <c r="D17" i="20"/>
  <c r="E17" i="20"/>
  <c r="C18" i="20"/>
  <c r="B19" i="20"/>
  <c r="D15" i="19"/>
  <c r="E15" i="19" s="1"/>
  <c r="B17" i="19"/>
  <c r="C16" i="19"/>
  <c r="D15" i="17"/>
  <c r="E15" i="17" s="1"/>
  <c r="B17" i="17"/>
  <c r="C16" i="17"/>
  <c r="D16" i="16"/>
  <c r="E16" i="16" s="1"/>
  <c r="B18" i="16"/>
  <c r="C17" i="16"/>
  <c r="D16" i="15"/>
  <c r="E16" i="15" s="1"/>
  <c r="B18" i="15"/>
  <c r="C17" i="15"/>
  <c r="D16" i="14"/>
  <c r="E16" i="14" s="1"/>
  <c r="C17" i="14"/>
  <c r="B18" i="14"/>
  <c r="D16" i="13"/>
  <c r="E16" i="13" s="1"/>
  <c r="B18" i="13"/>
  <c r="C17" i="13"/>
  <c r="D15" i="12"/>
  <c r="E15" i="12" s="1"/>
  <c r="B17" i="12"/>
  <c r="C16" i="12"/>
  <c r="D16" i="11"/>
  <c r="E16" i="11" s="1"/>
  <c r="B18" i="11"/>
  <c r="C17" i="11"/>
  <c r="B17" i="9"/>
  <c r="C16" i="9"/>
  <c r="D15" i="9"/>
  <c r="E15" i="9" s="1"/>
  <c r="C16" i="8"/>
  <c r="B17" i="8"/>
  <c r="D15" i="8"/>
  <c r="E15" i="8" s="1"/>
  <c r="B17" i="7"/>
  <c r="C16" i="7"/>
  <c r="D15" i="7"/>
  <c r="E15" i="7" s="1"/>
  <c r="D16" i="6"/>
  <c r="E16" i="6" s="1"/>
  <c r="B18" i="6"/>
  <c r="C17" i="6"/>
  <c r="B18" i="5"/>
  <c r="C17" i="5"/>
  <c r="D16" i="5"/>
  <c r="E16" i="5" s="1"/>
  <c r="D15" i="4"/>
  <c r="E15" i="4" s="1"/>
  <c r="C16" i="4"/>
  <c r="B17" i="4"/>
  <c r="D16" i="3"/>
  <c r="E16" i="3" s="1"/>
  <c r="B18" i="3"/>
  <c r="C17" i="3"/>
  <c r="D16" i="2"/>
  <c r="E16" i="2" s="1"/>
  <c r="B18" i="2"/>
  <c r="C17" i="2"/>
  <c r="B18" i="1"/>
  <c r="C17" i="1"/>
  <c r="D16" i="1"/>
  <c r="E16" i="1" s="1"/>
  <c r="D16" i="40" l="1"/>
  <c r="E16" i="40" s="1"/>
  <c r="B18" i="40"/>
  <c r="C17" i="40"/>
  <c r="D16" i="39"/>
  <c r="E16" i="39"/>
  <c r="B18" i="39"/>
  <c r="C17" i="39"/>
  <c r="D17" i="38"/>
  <c r="E17" i="38"/>
  <c r="B19" i="38"/>
  <c r="C18" i="38"/>
  <c r="D17" i="37"/>
  <c r="E17" i="37" s="1"/>
  <c r="B19" i="37"/>
  <c r="C18" i="37"/>
  <c r="D17" i="36"/>
  <c r="E17" i="36" s="1"/>
  <c r="C18" i="36"/>
  <c r="B19" i="36"/>
  <c r="D16" i="35"/>
  <c r="E16" i="35" s="1"/>
  <c r="B18" i="35"/>
  <c r="C17" i="35"/>
  <c r="D17" i="31"/>
  <c r="E17" i="31" s="1"/>
  <c r="C18" i="31"/>
  <c r="B19" i="31"/>
  <c r="D17" i="30"/>
  <c r="E17" i="30" s="1"/>
  <c r="C18" i="30"/>
  <c r="B19" i="30"/>
  <c r="D17" i="28"/>
  <c r="E17" i="28" s="1"/>
  <c r="C18" i="28"/>
  <c r="B19" i="28"/>
  <c r="D17" i="27"/>
  <c r="E17" i="27" s="1"/>
  <c r="C18" i="27"/>
  <c r="B19" i="27"/>
  <c r="D17" i="26"/>
  <c r="E17" i="26"/>
  <c r="C18" i="26"/>
  <c r="B19" i="26"/>
  <c r="D17" i="25"/>
  <c r="E17" i="25" s="1"/>
  <c r="C18" i="25"/>
  <c r="B19" i="25"/>
  <c r="D17" i="24"/>
  <c r="E17" i="24" s="1"/>
  <c r="C18" i="24"/>
  <c r="B19" i="24"/>
  <c r="D17" i="23"/>
  <c r="E17" i="23" s="1"/>
  <c r="C18" i="23"/>
  <c r="B19" i="23"/>
  <c r="D16" i="22"/>
  <c r="E16" i="22" s="1"/>
  <c r="B18" i="22"/>
  <c r="C17" i="22"/>
  <c r="B20" i="20"/>
  <c r="C19" i="20"/>
  <c r="D18" i="20"/>
  <c r="E18" i="20"/>
  <c r="D16" i="19"/>
  <c r="E16" i="19"/>
  <c r="B18" i="19"/>
  <c r="C17" i="19"/>
  <c r="D16" i="17"/>
  <c r="E16" i="17" s="1"/>
  <c r="B18" i="17"/>
  <c r="C17" i="17"/>
  <c r="D17" i="16"/>
  <c r="E17" i="16" s="1"/>
  <c r="C18" i="16"/>
  <c r="B19" i="16"/>
  <c r="E17" i="15"/>
  <c r="D17" i="15"/>
  <c r="C18" i="15"/>
  <c r="B19" i="15"/>
  <c r="C18" i="14"/>
  <c r="B19" i="14"/>
  <c r="D17" i="14"/>
  <c r="E17" i="14" s="1"/>
  <c r="D17" i="13"/>
  <c r="E17" i="13" s="1"/>
  <c r="C18" i="13"/>
  <c r="B19" i="13"/>
  <c r="D16" i="12"/>
  <c r="E16" i="12" s="1"/>
  <c r="C17" i="12"/>
  <c r="B18" i="12"/>
  <c r="D17" i="11"/>
  <c r="E17" i="11"/>
  <c r="C18" i="11"/>
  <c r="B19" i="11"/>
  <c r="D16" i="9"/>
  <c r="E16" i="9" s="1"/>
  <c r="C17" i="9"/>
  <c r="B18" i="9"/>
  <c r="B18" i="8"/>
  <c r="C17" i="8"/>
  <c r="D16" i="8"/>
  <c r="E16" i="8" s="1"/>
  <c r="D16" i="7"/>
  <c r="E16" i="7" s="1"/>
  <c r="B18" i="7"/>
  <c r="C17" i="7"/>
  <c r="D17" i="6"/>
  <c r="E17" i="6" s="1"/>
  <c r="C18" i="6"/>
  <c r="B19" i="6"/>
  <c r="D17" i="5"/>
  <c r="E17" i="5" s="1"/>
  <c r="C18" i="5"/>
  <c r="B19" i="5"/>
  <c r="B18" i="4"/>
  <c r="C17" i="4"/>
  <c r="D16" i="4"/>
  <c r="E16" i="4"/>
  <c r="D17" i="3"/>
  <c r="E17" i="3" s="1"/>
  <c r="C18" i="3"/>
  <c r="B19" i="3"/>
  <c r="D17" i="2"/>
  <c r="E17" i="2" s="1"/>
  <c r="C18" i="2"/>
  <c r="B19" i="2"/>
  <c r="D17" i="1"/>
  <c r="E17" i="1"/>
  <c r="B19" i="1"/>
  <c r="C18" i="1"/>
  <c r="D17" i="40" l="1"/>
  <c r="E17" i="40" s="1"/>
  <c r="C18" i="40"/>
  <c r="B19" i="40"/>
  <c r="D17" i="39"/>
  <c r="E17" i="39" s="1"/>
  <c r="C18" i="39"/>
  <c r="B19" i="39"/>
  <c r="D18" i="38"/>
  <c r="E18" i="38" s="1"/>
  <c r="B20" i="38"/>
  <c r="C19" i="38"/>
  <c r="D18" i="37"/>
  <c r="E18" i="37" s="1"/>
  <c r="C19" i="37"/>
  <c r="B20" i="37"/>
  <c r="C19" i="36"/>
  <c r="B20" i="36"/>
  <c r="D18" i="36"/>
  <c r="E18" i="36" s="1"/>
  <c r="D17" i="35"/>
  <c r="E17" i="35" s="1"/>
  <c r="C18" i="35"/>
  <c r="B19" i="35"/>
  <c r="B20" i="31"/>
  <c r="C19" i="31"/>
  <c r="D18" i="31"/>
  <c r="E18" i="31" s="1"/>
  <c r="C19" i="30"/>
  <c r="B20" i="30"/>
  <c r="D18" i="30"/>
  <c r="E18" i="30" s="1"/>
  <c r="B20" i="28"/>
  <c r="C19" i="28"/>
  <c r="D18" i="28"/>
  <c r="E18" i="28" s="1"/>
  <c r="C19" i="27"/>
  <c r="B20" i="27"/>
  <c r="D18" i="27"/>
  <c r="E18" i="27" s="1"/>
  <c r="C19" i="26"/>
  <c r="B20" i="26"/>
  <c r="D18" i="26"/>
  <c r="E18" i="26" s="1"/>
  <c r="C19" i="25"/>
  <c r="B20" i="25"/>
  <c r="D18" i="25"/>
  <c r="E18" i="25" s="1"/>
  <c r="C19" i="24"/>
  <c r="B20" i="24"/>
  <c r="D18" i="24"/>
  <c r="E18" i="24" s="1"/>
  <c r="B20" i="23"/>
  <c r="C19" i="23"/>
  <c r="D18" i="23"/>
  <c r="E18" i="23" s="1"/>
  <c r="D17" i="22"/>
  <c r="E17" i="22" s="1"/>
  <c r="C18" i="22"/>
  <c r="B19" i="22"/>
  <c r="D19" i="20"/>
  <c r="E19" i="20" s="1"/>
  <c r="B21" i="20"/>
  <c r="C20" i="20"/>
  <c r="D17" i="19"/>
  <c r="E17" i="19" s="1"/>
  <c r="B19" i="19"/>
  <c r="C18" i="19"/>
  <c r="D17" i="17"/>
  <c r="E17" i="17" s="1"/>
  <c r="C18" i="17"/>
  <c r="B19" i="17"/>
  <c r="B20" i="16"/>
  <c r="C19" i="16"/>
  <c r="D18" i="16"/>
  <c r="E18" i="16" s="1"/>
  <c r="B20" i="15"/>
  <c r="C19" i="15"/>
  <c r="D18" i="15"/>
  <c r="E18" i="15" s="1"/>
  <c r="B20" i="14"/>
  <c r="C19" i="14"/>
  <c r="D18" i="14"/>
  <c r="E18" i="14" s="1"/>
  <c r="B20" i="13"/>
  <c r="C19" i="13"/>
  <c r="D18" i="13"/>
  <c r="E18" i="13" s="1"/>
  <c r="B19" i="12"/>
  <c r="C18" i="12"/>
  <c r="D17" i="12"/>
  <c r="E17" i="12" s="1"/>
  <c r="B20" i="11"/>
  <c r="C19" i="11"/>
  <c r="D18" i="11"/>
  <c r="E18" i="11" s="1"/>
  <c r="B19" i="9"/>
  <c r="C18" i="9"/>
  <c r="D17" i="9"/>
  <c r="E17" i="9" s="1"/>
  <c r="D17" i="8"/>
  <c r="E17" i="8" s="1"/>
  <c r="C18" i="8"/>
  <c r="B19" i="8"/>
  <c r="D17" i="7"/>
  <c r="E17" i="7" s="1"/>
  <c r="B19" i="7"/>
  <c r="C18" i="7"/>
  <c r="B20" i="6"/>
  <c r="C19" i="6"/>
  <c r="D18" i="6"/>
  <c r="E18" i="6" s="1"/>
  <c r="C19" i="5"/>
  <c r="B20" i="5"/>
  <c r="D18" i="5"/>
  <c r="E18" i="5" s="1"/>
  <c r="D17" i="4"/>
  <c r="E17" i="4" s="1"/>
  <c r="C18" i="4"/>
  <c r="B19" i="4"/>
  <c r="B20" i="3"/>
  <c r="C19" i="3"/>
  <c r="D18" i="3"/>
  <c r="E18" i="3" s="1"/>
  <c r="C19" i="2"/>
  <c r="B20" i="2"/>
  <c r="D18" i="2"/>
  <c r="E18" i="2" s="1"/>
  <c r="D18" i="1"/>
  <c r="E18" i="1" s="1"/>
  <c r="B20" i="1"/>
  <c r="C19" i="1"/>
  <c r="B20" i="40" l="1"/>
  <c r="C19" i="40"/>
  <c r="D18" i="40"/>
  <c r="E18" i="40" s="1"/>
  <c r="C19" i="39"/>
  <c r="B20" i="39"/>
  <c r="D18" i="39"/>
  <c r="E18" i="39" s="1"/>
  <c r="D19" i="38"/>
  <c r="E19" i="38" s="1"/>
  <c r="B21" i="38"/>
  <c r="C20" i="38"/>
  <c r="B21" i="37"/>
  <c r="C20" i="37"/>
  <c r="D19" i="37"/>
  <c r="E19" i="37" s="1"/>
  <c r="B21" i="36"/>
  <c r="C20" i="36"/>
  <c r="D19" i="36"/>
  <c r="E19" i="36" s="1"/>
  <c r="C19" i="35"/>
  <c r="B20" i="35"/>
  <c r="D18" i="35"/>
  <c r="E18" i="35" s="1"/>
  <c r="D19" i="31"/>
  <c r="E19" i="31" s="1"/>
  <c r="B21" i="31"/>
  <c r="C20" i="31"/>
  <c r="B21" i="30"/>
  <c r="C20" i="30"/>
  <c r="D19" i="30"/>
  <c r="E19" i="30" s="1"/>
  <c r="D19" i="28"/>
  <c r="E19" i="28" s="1"/>
  <c r="B21" i="28"/>
  <c r="C20" i="28"/>
  <c r="B21" i="27"/>
  <c r="C20" i="27"/>
  <c r="D19" i="27"/>
  <c r="E19" i="27" s="1"/>
  <c r="B21" i="26"/>
  <c r="C20" i="26"/>
  <c r="D19" i="26"/>
  <c r="E19" i="26" s="1"/>
  <c r="B21" i="25"/>
  <c r="C20" i="25"/>
  <c r="D19" i="25"/>
  <c r="E19" i="25" s="1"/>
  <c r="B21" i="24"/>
  <c r="C20" i="24"/>
  <c r="D19" i="24"/>
  <c r="E19" i="24" s="1"/>
  <c r="D19" i="23"/>
  <c r="E19" i="23" s="1"/>
  <c r="B21" i="23"/>
  <c r="C20" i="23"/>
  <c r="C19" i="22"/>
  <c r="B20" i="22"/>
  <c r="D18" i="22"/>
  <c r="E18" i="22" s="1"/>
  <c r="D20" i="20"/>
  <c r="E20" i="20" s="1"/>
  <c r="C21" i="20"/>
  <c r="B22" i="20"/>
  <c r="D18" i="19"/>
  <c r="E18" i="19" s="1"/>
  <c r="C19" i="19"/>
  <c r="B20" i="19"/>
  <c r="B20" i="17"/>
  <c r="C19" i="17"/>
  <c r="D18" i="17"/>
  <c r="E18" i="17" s="1"/>
  <c r="D19" i="16"/>
  <c r="E19" i="16" s="1"/>
  <c r="B21" i="16"/>
  <c r="C20" i="16"/>
  <c r="D19" i="15"/>
  <c r="E19" i="15" s="1"/>
  <c r="B21" i="15"/>
  <c r="C20" i="15"/>
  <c r="D19" i="14"/>
  <c r="E19" i="14" s="1"/>
  <c r="B21" i="14"/>
  <c r="C20" i="14"/>
  <c r="D19" i="13"/>
  <c r="E19" i="13" s="1"/>
  <c r="B21" i="13"/>
  <c r="C20" i="13"/>
  <c r="D18" i="12"/>
  <c r="E18" i="12" s="1"/>
  <c r="B20" i="12"/>
  <c r="C19" i="12"/>
  <c r="D19" i="11"/>
  <c r="E19" i="11" s="1"/>
  <c r="B21" i="11"/>
  <c r="C20" i="11"/>
  <c r="D18" i="9"/>
  <c r="E18" i="9" s="1"/>
  <c r="B20" i="9"/>
  <c r="C19" i="9"/>
  <c r="C19" i="8"/>
  <c r="B20" i="8"/>
  <c r="D18" i="8"/>
  <c r="E18" i="8" s="1"/>
  <c r="D18" i="7"/>
  <c r="E18" i="7" s="1"/>
  <c r="B20" i="7"/>
  <c r="C19" i="7"/>
  <c r="D19" i="6"/>
  <c r="E19" i="6" s="1"/>
  <c r="B21" i="6"/>
  <c r="C20" i="6"/>
  <c r="B21" i="5"/>
  <c r="C20" i="5"/>
  <c r="D19" i="5"/>
  <c r="E19" i="5" s="1"/>
  <c r="C19" i="4"/>
  <c r="B20" i="4"/>
  <c r="D18" i="4"/>
  <c r="E18" i="4" s="1"/>
  <c r="D19" i="3"/>
  <c r="E19" i="3" s="1"/>
  <c r="B21" i="3"/>
  <c r="C20" i="3"/>
  <c r="B21" i="2"/>
  <c r="C20" i="2"/>
  <c r="D19" i="2"/>
  <c r="E19" i="2" s="1"/>
  <c r="D19" i="1"/>
  <c r="E19" i="1" s="1"/>
  <c r="B21" i="1"/>
  <c r="C20" i="1"/>
  <c r="D19" i="40" l="1"/>
  <c r="E19" i="40" s="1"/>
  <c r="B21" i="40"/>
  <c r="C20" i="40"/>
  <c r="B21" i="39"/>
  <c r="C20" i="39"/>
  <c r="D19" i="39"/>
  <c r="E19" i="39" s="1"/>
  <c r="D20" i="38"/>
  <c r="E20" i="38" s="1"/>
  <c r="C21" i="38"/>
  <c r="B22" i="38"/>
  <c r="D20" i="37"/>
  <c r="E20" i="37" s="1"/>
  <c r="C21" i="37"/>
  <c r="B22" i="37"/>
  <c r="D20" i="36"/>
  <c r="E20" i="36" s="1"/>
  <c r="C21" i="36"/>
  <c r="B22" i="36"/>
  <c r="B21" i="35"/>
  <c r="C20" i="35"/>
  <c r="D19" i="35"/>
  <c r="E19" i="35" s="1"/>
  <c r="D20" i="31"/>
  <c r="E20" i="31" s="1"/>
  <c r="C21" i="31"/>
  <c r="B22" i="31"/>
  <c r="D20" i="30"/>
  <c r="E20" i="30" s="1"/>
  <c r="C21" i="30"/>
  <c r="B22" i="30"/>
  <c r="D20" i="28"/>
  <c r="E20" i="28" s="1"/>
  <c r="C21" i="28"/>
  <c r="B22" i="28"/>
  <c r="D20" i="27"/>
  <c r="E20" i="27" s="1"/>
  <c r="C21" i="27"/>
  <c r="B22" i="27"/>
  <c r="D20" i="26"/>
  <c r="E20" i="26" s="1"/>
  <c r="C21" i="26"/>
  <c r="B22" i="26"/>
  <c r="D20" i="25"/>
  <c r="E20" i="25" s="1"/>
  <c r="C21" i="25"/>
  <c r="B22" i="25"/>
  <c r="D20" i="24"/>
  <c r="E20" i="24" s="1"/>
  <c r="C21" i="24"/>
  <c r="B22" i="24"/>
  <c r="D20" i="23"/>
  <c r="E20" i="23" s="1"/>
  <c r="C21" i="23"/>
  <c r="B22" i="23"/>
  <c r="B21" i="22"/>
  <c r="C20" i="22"/>
  <c r="D19" i="22"/>
  <c r="E19" i="22" s="1"/>
  <c r="C22" i="20"/>
  <c r="B23" i="20"/>
  <c r="D21" i="20"/>
  <c r="E21" i="20"/>
  <c r="B21" i="19"/>
  <c r="C20" i="19"/>
  <c r="D19" i="19"/>
  <c r="E19" i="19" s="1"/>
  <c r="D19" i="17"/>
  <c r="E19" i="17" s="1"/>
  <c r="B21" i="17"/>
  <c r="C20" i="17"/>
  <c r="D20" i="16"/>
  <c r="E20" i="16" s="1"/>
  <c r="C21" i="16"/>
  <c r="B22" i="16"/>
  <c r="D20" i="15"/>
  <c r="E20" i="15" s="1"/>
  <c r="C21" i="15"/>
  <c r="B22" i="15"/>
  <c r="D20" i="14"/>
  <c r="E20" i="14" s="1"/>
  <c r="C21" i="14"/>
  <c r="B22" i="14"/>
  <c r="D20" i="13"/>
  <c r="E20" i="13" s="1"/>
  <c r="C21" i="13"/>
  <c r="B22" i="13"/>
  <c r="D19" i="12"/>
  <c r="E19" i="12" s="1"/>
  <c r="C20" i="12"/>
  <c r="B21" i="12"/>
  <c r="D20" i="11"/>
  <c r="E20" i="11" s="1"/>
  <c r="C21" i="11"/>
  <c r="B22" i="11"/>
  <c r="D19" i="9"/>
  <c r="E19" i="9" s="1"/>
  <c r="C20" i="9"/>
  <c r="B21" i="9"/>
  <c r="B21" i="8"/>
  <c r="C20" i="8"/>
  <c r="D19" i="8"/>
  <c r="E19" i="8" s="1"/>
  <c r="D19" i="7"/>
  <c r="E19" i="7" s="1"/>
  <c r="B21" i="7"/>
  <c r="C20" i="7"/>
  <c r="D20" i="6"/>
  <c r="E20" i="6" s="1"/>
  <c r="C21" i="6"/>
  <c r="B22" i="6"/>
  <c r="D20" i="5"/>
  <c r="E20" i="5" s="1"/>
  <c r="C21" i="5"/>
  <c r="B22" i="5"/>
  <c r="B21" i="4"/>
  <c r="C20" i="4"/>
  <c r="D19" i="4"/>
  <c r="E19" i="4" s="1"/>
  <c r="D20" i="3"/>
  <c r="E20" i="3" s="1"/>
  <c r="C21" i="3"/>
  <c r="B22" i="3"/>
  <c r="D20" i="2"/>
  <c r="E20" i="2" s="1"/>
  <c r="C21" i="2"/>
  <c r="B22" i="2"/>
  <c r="D20" i="1"/>
  <c r="E20" i="1" s="1"/>
  <c r="C21" i="1"/>
  <c r="B22" i="1"/>
  <c r="D20" i="40" l="1"/>
  <c r="E20" i="40" s="1"/>
  <c r="C21" i="40"/>
  <c r="B22" i="40"/>
  <c r="D20" i="39"/>
  <c r="E20" i="39" s="1"/>
  <c r="C21" i="39"/>
  <c r="B22" i="39"/>
  <c r="C22" i="38"/>
  <c r="B23" i="38"/>
  <c r="D21" i="38"/>
  <c r="E21" i="38" s="1"/>
  <c r="C22" i="37"/>
  <c r="B23" i="37"/>
  <c r="D21" i="37"/>
  <c r="E21" i="37" s="1"/>
  <c r="B23" i="36"/>
  <c r="C22" i="36"/>
  <c r="D21" i="36"/>
  <c r="E21" i="36" s="1"/>
  <c r="D20" i="35"/>
  <c r="E20" i="35" s="1"/>
  <c r="C21" i="35"/>
  <c r="B22" i="35"/>
  <c r="B23" i="31"/>
  <c r="C22" i="31"/>
  <c r="D21" i="31"/>
  <c r="E21" i="31" s="1"/>
  <c r="C22" i="30"/>
  <c r="B23" i="30"/>
  <c r="D21" i="30"/>
  <c r="E21" i="30" s="1"/>
  <c r="C22" i="28"/>
  <c r="B23" i="28"/>
  <c r="D21" i="28"/>
  <c r="E21" i="28" s="1"/>
  <c r="C22" i="27"/>
  <c r="B23" i="27"/>
  <c r="D21" i="27"/>
  <c r="E21" i="27" s="1"/>
  <c r="C22" i="26"/>
  <c r="B23" i="26"/>
  <c r="D21" i="26"/>
  <c r="E21" i="26" s="1"/>
  <c r="C22" i="25"/>
  <c r="B23" i="25"/>
  <c r="D21" i="25"/>
  <c r="E21" i="25" s="1"/>
  <c r="C22" i="24"/>
  <c r="B23" i="24"/>
  <c r="D21" i="24"/>
  <c r="E21" i="24" s="1"/>
  <c r="C22" i="23"/>
  <c r="B23" i="23"/>
  <c r="D21" i="23"/>
  <c r="E21" i="23" s="1"/>
  <c r="D20" i="22"/>
  <c r="E20" i="22" s="1"/>
  <c r="C21" i="22"/>
  <c r="B22" i="22"/>
  <c r="B24" i="20"/>
  <c r="C23" i="20"/>
  <c r="D22" i="20"/>
  <c r="E22" i="20" s="1"/>
  <c r="D20" i="19"/>
  <c r="E20" i="19" s="1"/>
  <c r="C21" i="19"/>
  <c r="B22" i="19"/>
  <c r="D20" i="17"/>
  <c r="E20" i="17" s="1"/>
  <c r="C21" i="17"/>
  <c r="B22" i="17"/>
  <c r="C22" i="16"/>
  <c r="B23" i="16"/>
  <c r="D21" i="16"/>
  <c r="E21" i="16" s="1"/>
  <c r="C22" i="15"/>
  <c r="B23" i="15"/>
  <c r="D21" i="15"/>
  <c r="E21" i="15" s="1"/>
  <c r="B23" i="14"/>
  <c r="C22" i="14"/>
  <c r="D21" i="14"/>
  <c r="E21" i="14" s="1"/>
  <c r="C22" i="13"/>
  <c r="B23" i="13"/>
  <c r="D21" i="13"/>
  <c r="E21" i="13" s="1"/>
  <c r="C21" i="12"/>
  <c r="B22" i="12"/>
  <c r="D20" i="12"/>
  <c r="E20" i="12" s="1"/>
  <c r="C22" i="11"/>
  <c r="B23" i="11"/>
  <c r="D21" i="11"/>
  <c r="E21" i="11" s="1"/>
  <c r="C21" i="9"/>
  <c r="B22" i="9"/>
  <c r="D20" i="9"/>
  <c r="E20" i="9" s="1"/>
  <c r="D20" i="8"/>
  <c r="E20" i="8" s="1"/>
  <c r="C21" i="8"/>
  <c r="B22" i="8"/>
  <c r="D20" i="7"/>
  <c r="E20" i="7" s="1"/>
  <c r="C21" i="7"/>
  <c r="B22" i="7"/>
  <c r="C22" i="6"/>
  <c r="B23" i="6"/>
  <c r="D21" i="6"/>
  <c r="E21" i="6" s="1"/>
  <c r="C22" i="5"/>
  <c r="B23" i="5"/>
  <c r="D21" i="5"/>
  <c r="E21" i="5" s="1"/>
  <c r="D20" i="4"/>
  <c r="E20" i="4" s="1"/>
  <c r="C21" i="4"/>
  <c r="B22" i="4"/>
  <c r="C22" i="3"/>
  <c r="B23" i="3"/>
  <c r="D21" i="3"/>
  <c r="E21" i="3" s="1"/>
  <c r="B23" i="2"/>
  <c r="C22" i="2"/>
  <c r="D21" i="2"/>
  <c r="E21" i="2" s="1"/>
  <c r="C22" i="1"/>
  <c r="B23" i="1"/>
  <c r="D21" i="1"/>
  <c r="E21" i="1" s="1"/>
  <c r="C22" i="40" l="1"/>
  <c r="B23" i="40"/>
  <c r="D21" i="40"/>
  <c r="E21" i="40" s="1"/>
  <c r="C22" i="39"/>
  <c r="B23" i="39"/>
  <c r="D21" i="39"/>
  <c r="E21" i="39" s="1"/>
  <c r="C23" i="38"/>
  <c r="B24" i="38"/>
  <c r="D22" i="38"/>
  <c r="E22" i="38" s="1"/>
  <c r="C23" i="37"/>
  <c r="B24" i="37"/>
  <c r="D22" i="37"/>
  <c r="E22" i="37" s="1"/>
  <c r="D22" i="36"/>
  <c r="E22" i="36" s="1"/>
  <c r="B24" i="36"/>
  <c r="C23" i="36"/>
  <c r="B23" i="35"/>
  <c r="C22" i="35"/>
  <c r="D21" i="35"/>
  <c r="E21" i="35" s="1"/>
  <c r="D22" i="31"/>
  <c r="E22" i="31" s="1"/>
  <c r="C23" i="31"/>
  <c r="B24" i="31"/>
  <c r="B24" i="30"/>
  <c r="C23" i="30"/>
  <c r="D22" i="30"/>
  <c r="E22" i="30" s="1"/>
  <c r="B24" i="28"/>
  <c r="C23" i="28"/>
  <c r="D22" i="28"/>
  <c r="E22" i="28" s="1"/>
  <c r="B24" i="27"/>
  <c r="C23" i="27"/>
  <c r="D22" i="27"/>
  <c r="E22" i="27" s="1"/>
  <c r="B24" i="26"/>
  <c r="C23" i="26"/>
  <c r="D22" i="26"/>
  <c r="E22" i="26" s="1"/>
  <c r="B24" i="25"/>
  <c r="C23" i="25"/>
  <c r="D22" i="25"/>
  <c r="E22" i="25" s="1"/>
  <c r="B24" i="24"/>
  <c r="C23" i="24"/>
  <c r="D22" i="24"/>
  <c r="E22" i="24" s="1"/>
  <c r="B24" i="23"/>
  <c r="C23" i="23"/>
  <c r="D22" i="23"/>
  <c r="E22" i="23"/>
  <c r="C22" i="22"/>
  <c r="B23" i="22"/>
  <c r="D21" i="22"/>
  <c r="E21" i="22" s="1"/>
  <c r="D23" i="20"/>
  <c r="E23" i="20"/>
  <c r="C24" i="20"/>
  <c r="B25" i="20"/>
  <c r="C22" i="19"/>
  <c r="B23" i="19"/>
  <c r="D21" i="19"/>
  <c r="E21" i="19" s="1"/>
  <c r="B23" i="17"/>
  <c r="C22" i="17"/>
  <c r="D21" i="17"/>
  <c r="E21" i="17"/>
  <c r="B24" i="16"/>
  <c r="C23" i="16"/>
  <c r="D22" i="16"/>
  <c r="E22" i="16" s="1"/>
  <c r="C23" i="15"/>
  <c r="B24" i="15"/>
  <c r="D22" i="15"/>
  <c r="E22" i="15" s="1"/>
  <c r="D22" i="14"/>
  <c r="E22" i="14" s="1"/>
  <c r="C23" i="14"/>
  <c r="B24" i="14"/>
  <c r="B24" i="13"/>
  <c r="C23" i="13"/>
  <c r="D22" i="13"/>
  <c r="E22" i="13" s="1"/>
  <c r="B23" i="12"/>
  <c r="C22" i="12"/>
  <c r="D21" i="12"/>
  <c r="E21" i="12" s="1"/>
  <c r="C23" i="11"/>
  <c r="B24" i="11"/>
  <c r="D22" i="11"/>
  <c r="E22" i="11" s="1"/>
  <c r="B23" i="9"/>
  <c r="C22" i="9"/>
  <c r="D21" i="9"/>
  <c r="E21" i="9" s="1"/>
  <c r="C22" i="8"/>
  <c r="B23" i="8"/>
  <c r="D21" i="8"/>
  <c r="E21" i="8"/>
  <c r="B23" i="7"/>
  <c r="C22" i="7"/>
  <c r="D21" i="7"/>
  <c r="E21" i="7" s="1"/>
  <c r="C23" i="6"/>
  <c r="B24" i="6"/>
  <c r="D22" i="6"/>
  <c r="E22" i="6"/>
  <c r="B24" i="5"/>
  <c r="C23" i="5"/>
  <c r="D22" i="5"/>
  <c r="E22" i="5"/>
  <c r="C22" i="4"/>
  <c r="B23" i="4"/>
  <c r="D21" i="4"/>
  <c r="E21" i="4" s="1"/>
  <c r="C23" i="3"/>
  <c r="B24" i="3"/>
  <c r="D22" i="3"/>
  <c r="E22" i="3" s="1"/>
  <c r="D22" i="2"/>
  <c r="E22" i="2"/>
  <c r="C23" i="2"/>
  <c r="B24" i="2"/>
  <c r="C23" i="1"/>
  <c r="B24" i="1"/>
  <c r="D22" i="1"/>
  <c r="E22" i="1"/>
  <c r="B24" i="40" l="1"/>
  <c r="C23" i="40"/>
  <c r="D22" i="40"/>
  <c r="E22" i="40" s="1"/>
  <c r="B24" i="39"/>
  <c r="C23" i="39"/>
  <c r="D22" i="39"/>
  <c r="E22" i="39" s="1"/>
  <c r="C24" i="38"/>
  <c r="B25" i="38"/>
  <c r="D23" i="38"/>
  <c r="E23" i="38" s="1"/>
  <c r="B25" i="37"/>
  <c r="C24" i="37"/>
  <c r="D23" i="37"/>
  <c r="E23" i="37" s="1"/>
  <c r="D23" i="36"/>
  <c r="E23" i="36" s="1"/>
  <c r="C24" i="36"/>
  <c r="B25" i="36"/>
  <c r="D22" i="35"/>
  <c r="E22" i="35" s="1"/>
  <c r="C23" i="35"/>
  <c r="B24" i="35"/>
  <c r="B25" i="31"/>
  <c r="C24" i="31"/>
  <c r="D23" i="31"/>
  <c r="E23" i="31" s="1"/>
  <c r="D23" i="30"/>
  <c r="E23" i="30" s="1"/>
  <c r="B25" i="30"/>
  <c r="C24" i="30"/>
  <c r="D23" i="28"/>
  <c r="E23" i="28" s="1"/>
  <c r="B25" i="28"/>
  <c r="C24" i="28"/>
  <c r="D23" i="27"/>
  <c r="E23" i="27" s="1"/>
  <c r="B25" i="27"/>
  <c r="C24" i="27"/>
  <c r="D23" i="26"/>
  <c r="E23" i="26" s="1"/>
  <c r="C24" i="26"/>
  <c r="B25" i="26"/>
  <c r="D23" i="25"/>
  <c r="E23" i="25" s="1"/>
  <c r="B25" i="25"/>
  <c r="C24" i="25"/>
  <c r="D23" i="24"/>
  <c r="E23" i="24" s="1"/>
  <c r="B25" i="24"/>
  <c r="C24" i="24"/>
  <c r="D23" i="23"/>
  <c r="E23" i="23" s="1"/>
  <c r="C24" i="23"/>
  <c r="B25" i="23"/>
  <c r="C23" i="22"/>
  <c r="B24" i="22"/>
  <c r="D22" i="22"/>
  <c r="E22" i="22" s="1"/>
  <c r="C25" i="20"/>
  <c r="B26" i="20"/>
  <c r="D24" i="20"/>
  <c r="E24" i="20"/>
  <c r="B24" i="19"/>
  <c r="C23" i="19"/>
  <c r="D22" i="19"/>
  <c r="E22" i="19" s="1"/>
  <c r="D22" i="17"/>
  <c r="E22" i="17" s="1"/>
  <c r="C23" i="17"/>
  <c r="B24" i="17"/>
  <c r="D23" i="16"/>
  <c r="E23" i="16" s="1"/>
  <c r="C24" i="16"/>
  <c r="B25" i="16"/>
  <c r="C24" i="15"/>
  <c r="B25" i="15"/>
  <c r="D23" i="15"/>
  <c r="E23" i="15" s="1"/>
  <c r="C24" i="14"/>
  <c r="B25" i="14"/>
  <c r="D23" i="14"/>
  <c r="E23" i="14" s="1"/>
  <c r="D23" i="13"/>
  <c r="E23" i="13" s="1"/>
  <c r="B25" i="13"/>
  <c r="C24" i="13"/>
  <c r="D22" i="12"/>
  <c r="E22" i="12" s="1"/>
  <c r="C23" i="12"/>
  <c r="B24" i="12"/>
  <c r="B25" i="11"/>
  <c r="C24" i="11"/>
  <c r="D23" i="11"/>
  <c r="E23" i="11" s="1"/>
  <c r="D22" i="9"/>
  <c r="E22" i="9" s="1"/>
  <c r="C23" i="9"/>
  <c r="B24" i="9"/>
  <c r="B24" i="8"/>
  <c r="C23" i="8"/>
  <c r="D22" i="8"/>
  <c r="E22" i="8" s="1"/>
  <c r="D22" i="7"/>
  <c r="E22" i="7" s="1"/>
  <c r="C23" i="7"/>
  <c r="B24" i="7"/>
  <c r="B25" i="6"/>
  <c r="C24" i="6"/>
  <c r="D23" i="6"/>
  <c r="E23" i="6" s="1"/>
  <c r="D23" i="5"/>
  <c r="E23" i="5" s="1"/>
  <c r="B25" i="5"/>
  <c r="C24" i="5"/>
  <c r="C23" i="4"/>
  <c r="B24" i="4"/>
  <c r="D22" i="4"/>
  <c r="E22" i="4" s="1"/>
  <c r="B25" i="3"/>
  <c r="C24" i="3"/>
  <c r="D23" i="3"/>
  <c r="E23" i="3" s="1"/>
  <c r="B25" i="2"/>
  <c r="C24" i="2"/>
  <c r="D23" i="2"/>
  <c r="E23" i="2" s="1"/>
  <c r="B25" i="1"/>
  <c r="C24" i="1"/>
  <c r="D23" i="1"/>
  <c r="E23" i="1" s="1"/>
  <c r="E23" i="40" l="1"/>
  <c r="D23" i="40"/>
  <c r="B25" i="40"/>
  <c r="C24" i="40"/>
  <c r="D23" i="39"/>
  <c r="E23" i="39" s="1"/>
  <c r="C24" i="39"/>
  <c r="B25" i="39"/>
  <c r="B26" i="38"/>
  <c r="C25" i="38"/>
  <c r="D24" i="38"/>
  <c r="E24" i="38" s="1"/>
  <c r="D24" i="37"/>
  <c r="E24" i="37" s="1"/>
  <c r="C25" i="37"/>
  <c r="B26" i="37"/>
  <c r="B26" i="36"/>
  <c r="C25" i="36"/>
  <c r="D24" i="36"/>
  <c r="E24" i="36" s="1"/>
  <c r="C24" i="35"/>
  <c r="B25" i="35"/>
  <c r="D23" i="35"/>
  <c r="E23" i="35" s="1"/>
  <c r="D24" i="31"/>
  <c r="E24" i="31" s="1"/>
  <c r="B26" i="31"/>
  <c r="C25" i="31"/>
  <c r="D24" i="30"/>
  <c r="E24" i="30" s="1"/>
  <c r="B26" i="30"/>
  <c r="C25" i="30"/>
  <c r="D24" i="28"/>
  <c r="E24" i="28" s="1"/>
  <c r="B26" i="28"/>
  <c r="C25" i="28"/>
  <c r="D24" i="27"/>
  <c r="E24" i="27" s="1"/>
  <c r="B26" i="27"/>
  <c r="C25" i="27"/>
  <c r="C25" i="26"/>
  <c r="B26" i="26"/>
  <c r="D24" i="26"/>
  <c r="E24" i="26" s="1"/>
  <c r="D24" i="25"/>
  <c r="E24" i="25" s="1"/>
  <c r="B26" i="25"/>
  <c r="C25" i="25"/>
  <c r="D24" i="24"/>
  <c r="E24" i="24" s="1"/>
  <c r="C25" i="24"/>
  <c r="B26" i="24"/>
  <c r="B26" i="23"/>
  <c r="C25" i="23"/>
  <c r="D24" i="23"/>
  <c r="E24" i="23" s="1"/>
  <c r="B25" i="22"/>
  <c r="C24" i="22"/>
  <c r="D23" i="22"/>
  <c r="E23" i="22" s="1"/>
  <c r="C26" i="20"/>
  <c r="B27" i="20"/>
  <c r="D25" i="20"/>
  <c r="E25" i="20"/>
  <c r="D23" i="19"/>
  <c r="E23" i="19" s="1"/>
  <c r="C24" i="19"/>
  <c r="B25" i="19"/>
  <c r="B25" i="17"/>
  <c r="C24" i="17"/>
  <c r="D23" i="17"/>
  <c r="E23" i="17" s="1"/>
  <c r="B26" i="16"/>
  <c r="C25" i="16"/>
  <c r="D24" i="16"/>
  <c r="E24" i="16" s="1"/>
  <c r="C25" i="15"/>
  <c r="B26" i="15"/>
  <c r="D24" i="15"/>
  <c r="E24" i="15" s="1"/>
  <c r="C25" i="14"/>
  <c r="B26" i="14"/>
  <c r="D24" i="14"/>
  <c r="E24" i="14" s="1"/>
  <c r="D24" i="13"/>
  <c r="E24" i="13"/>
  <c r="C25" i="13"/>
  <c r="B26" i="13"/>
  <c r="B25" i="12"/>
  <c r="C24" i="12"/>
  <c r="D23" i="12"/>
  <c r="E23" i="12" s="1"/>
  <c r="D24" i="11"/>
  <c r="E24" i="11" s="1"/>
  <c r="C25" i="11"/>
  <c r="B26" i="11"/>
  <c r="B25" i="9"/>
  <c r="C24" i="9"/>
  <c r="D23" i="9"/>
  <c r="E23" i="9" s="1"/>
  <c r="D23" i="8"/>
  <c r="E23" i="8" s="1"/>
  <c r="C24" i="8"/>
  <c r="B25" i="8"/>
  <c r="C24" i="7"/>
  <c r="B25" i="7"/>
  <c r="D23" i="7"/>
  <c r="E23" i="7" s="1"/>
  <c r="D24" i="6"/>
  <c r="E24" i="6"/>
  <c r="B26" i="6"/>
  <c r="C25" i="6"/>
  <c r="D24" i="5"/>
  <c r="E24" i="5" s="1"/>
  <c r="C25" i="5"/>
  <c r="B26" i="5"/>
  <c r="B25" i="4"/>
  <c r="C24" i="4"/>
  <c r="D23" i="4"/>
  <c r="E23" i="4" s="1"/>
  <c r="D24" i="3"/>
  <c r="E24" i="3" s="1"/>
  <c r="B26" i="3"/>
  <c r="C25" i="3"/>
  <c r="D24" i="2"/>
  <c r="E24" i="2"/>
  <c r="C25" i="2"/>
  <c r="B26" i="2"/>
  <c r="D24" i="1"/>
  <c r="E24" i="1" s="1"/>
  <c r="B26" i="1"/>
  <c r="C25" i="1"/>
  <c r="D24" i="40" l="1"/>
  <c r="E24" i="40" s="1"/>
  <c r="C25" i="40"/>
  <c r="B26" i="40"/>
  <c r="C25" i="39"/>
  <c r="B26" i="39"/>
  <c r="D24" i="39"/>
  <c r="E24" i="39" s="1"/>
  <c r="D25" i="38"/>
  <c r="E25" i="38" s="1"/>
  <c r="C26" i="38"/>
  <c r="B27" i="38"/>
  <c r="B27" i="37"/>
  <c r="C26" i="37"/>
  <c r="D25" i="37"/>
  <c r="E25" i="37"/>
  <c r="D25" i="36"/>
  <c r="E25" i="36" s="1"/>
  <c r="C26" i="36"/>
  <c r="B27" i="36"/>
  <c r="C25" i="35"/>
  <c r="B26" i="35"/>
  <c r="D24" i="35"/>
  <c r="E24" i="35" s="1"/>
  <c r="D25" i="31"/>
  <c r="E25" i="31" s="1"/>
  <c r="C26" i="31"/>
  <c r="B27" i="31"/>
  <c r="D25" i="30"/>
  <c r="E25" i="30" s="1"/>
  <c r="B27" i="30"/>
  <c r="C26" i="30"/>
  <c r="D25" i="28"/>
  <c r="E25" i="28"/>
  <c r="B27" i="28"/>
  <c r="C26" i="28"/>
  <c r="D25" i="27"/>
  <c r="E25" i="27"/>
  <c r="B27" i="27"/>
  <c r="C26" i="27"/>
  <c r="B27" i="26"/>
  <c r="C26" i="26"/>
  <c r="D25" i="26"/>
  <c r="E25" i="26" s="1"/>
  <c r="D25" i="25"/>
  <c r="E25" i="25"/>
  <c r="C26" i="25"/>
  <c r="B27" i="25"/>
  <c r="B27" i="24"/>
  <c r="C26" i="24"/>
  <c r="D25" i="24"/>
  <c r="E25" i="24" s="1"/>
  <c r="D25" i="23"/>
  <c r="E25" i="23" s="1"/>
  <c r="C26" i="23"/>
  <c r="B27" i="23"/>
  <c r="D24" i="22"/>
  <c r="E24" i="22" s="1"/>
  <c r="C25" i="22"/>
  <c r="B26" i="22"/>
  <c r="C27" i="20"/>
  <c r="B28" i="20"/>
  <c r="D26" i="20"/>
  <c r="E26" i="20"/>
  <c r="C25" i="19"/>
  <c r="B26" i="19"/>
  <c r="D24" i="19"/>
  <c r="E24" i="19" s="1"/>
  <c r="D24" i="17"/>
  <c r="E24" i="17" s="1"/>
  <c r="B26" i="17"/>
  <c r="C25" i="17"/>
  <c r="D25" i="16"/>
  <c r="E25" i="16" s="1"/>
  <c r="B27" i="16"/>
  <c r="C26" i="16"/>
  <c r="C26" i="15"/>
  <c r="B27" i="15"/>
  <c r="D25" i="15"/>
  <c r="E25" i="15" s="1"/>
  <c r="C26" i="14"/>
  <c r="B27" i="14"/>
  <c r="D25" i="14"/>
  <c r="E25" i="14" s="1"/>
  <c r="B27" i="13"/>
  <c r="C26" i="13"/>
  <c r="D25" i="13"/>
  <c r="E25" i="13" s="1"/>
  <c r="D24" i="12"/>
  <c r="E24" i="12" s="1"/>
  <c r="C25" i="12"/>
  <c r="B26" i="12"/>
  <c r="C26" i="11"/>
  <c r="B27" i="11"/>
  <c r="D25" i="11"/>
  <c r="E25" i="11" s="1"/>
  <c r="D24" i="9"/>
  <c r="E24" i="9" s="1"/>
  <c r="B26" i="9"/>
  <c r="C25" i="9"/>
  <c r="B26" i="8"/>
  <c r="C25" i="8"/>
  <c r="D24" i="8"/>
  <c r="E24" i="8" s="1"/>
  <c r="C25" i="7"/>
  <c r="B26" i="7"/>
  <c r="D24" i="7"/>
  <c r="E24" i="7" s="1"/>
  <c r="D25" i="6"/>
  <c r="E25" i="6" s="1"/>
  <c r="C26" i="6"/>
  <c r="B27" i="6"/>
  <c r="B27" i="5"/>
  <c r="C26" i="5"/>
  <c r="D25" i="5"/>
  <c r="E25" i="5"/>
  <c r="D24" i="4"/>
  <c r="E24" i="4" s="1"/>
  <c r="C25" i="4"/>
  <c r="B26" i="4"/>
  <c r="D25" i="3"/>
  <c r="E25" i="3"/>
  <c r="B27" i="3"/>
  <c r="C26" i="3"/>
  <c r="B27" i="2"/>
  <c r="C26" i="2"/>
  <c r="D25" i="2"/>
  <c r="E25" i="2" s="1"/>
  <c r="D25" i="1"/>
  <c r="E25" i="1" s="1"/>
  <c r="C26" i="1"/>
  <c r="B27" i="1"/>
  <c r="B27" i="40" l="1"/>
  <c r="C26" i="40"/>
  <c r="D25" i="40"/>
  <c r="E25" i="40" s="1"/>
  <c r="C26" i="39"/>
  <c r="B27" i="39"/>
  <c r="D25" i="39"/>
  <c r="E25" i="39" s="1"/>
  <c r="C27" i="38"/>
  <c r="B28" i="38"/>
  <c r="D26" i="38"/>
  <c r="E26" i="38" s="1"/>
  <c r="E26" i="37"/>
  <c r="D26" i="37"/>
  <c r="C27" i="37"/>
  <c r="B28" i="37"/>
  <c r="C27" i="36"/>
  <c r="B28" i="36"/>
  <c r="D26" i="36"/>
  <c r="E26" i="36" s="1"/>
  <c r="B27" i="35"/>
  <c r="C26" i="35"/>
  <c r="D25" i="35"/>
  <c r="E25" i="35" s="1"/>
  <c r="C27" i="31"/>
  <c r="B28" i="31"/>
  <c r="D26" i="31"/>
  <c r="E26" i="31" s="1"/>
  <c r="D26" i="30"/>
  <c r="E26" i="30" s="1"/>
  <c r="B28" i="30"/>
  <c r="C27" i="30"/>
  <c r="D26" i="28"/>
  <c r="E26" i="28" s="1"/>
  <c r="C27" i="28"/>
  <c r="B28" i="28"/>
  <c r="D26" i="27"/>
  <c r="E26" i="27" s="1"/>
  <c r="C27" i="27"/>
  <c r="B28" i="27"/>
  <c r="D26" i="26"/>
  <c r="E26" i="26" s="1"/>
  <c r="C27" i="26"/>
  <c r="B28" i="26"/>
  <c r="C27" i="25"/>
  <c r="B28" i="25"/>
  <c r="D26" i="25"/>
  <c r="E26" i="25" s="1"/>
  <c r="D26" i="24"/>
  <c r="E26" i="24" s="1"/>
  <c r="B28" i="24"/>
  <c r="C27" i="24"/>
  <c r="C27" i="23"/>
  <c r="B28" i="23"/>
  <c r="D26" i="23"/>
  <c r="E26" i="23" s="1"/>
  <c r="C26" i="22"/>
  <c r="B27" i="22"/>
  <c r="D25" i="22"/>
  <c r="E25" i="22" s="1"/>
  <c r="B29" i="20"/>
  <c r="C28" i="20"/>
  <c r="D27" i="20"/>
  <c r="E27" i="20" s="1"/>
  <c r="C26" i="19"/>
  <c r="B27" i="19"/>
  <c r="D25" i="19"/>
  <c r="E25" i="19" s="1"/>
  <c r="D25" i="17"/>
  <c r="E25" i="17"/>
  <c r="C26" i="17"/>
  <c r="B27" i="17"/>
  <c r="D26" i="16"/>
  <c r="E26" i="16" s="1"/>
  <c r="C27" i="16"/>
  <c r="B28" i="16"/>
  <c r="B28" i="15"/>
  <c r="C27" i="15"/>
  <c r="D26" i="15"/>
  <c r="E26" i="15" s="1"/>
  <c r="C27" i="14"/>
  <c r="B28" i="14"/>
  <c r="D26" i="14"/>
  <c r="E26" i="14" s="1"/>
  <c r="D26" i="13"/>
  <c r="E26" i="13" s="1"/>
  <c r="C27" i="13"/>
  <c r="B28" i="13"/>
  <c r="C26" i="12"/>
  <c r="B27" i="12"/>
  <c r="D25" i="12"/>
  <c r="E25" i="12" s="1"/>
  <c r="C27" i="11"/>
  <c r="B28" i="11"/>
  <c r="D26" i="11"/>
  <c r="E26" i="11" s="1"/>
  <c r="D25" i="9"/>
  <c r="E25" i="9" s="1"/>
  <c r="C26" i="9"/>
  <c r="B27" i="9"/>
  <c r="D25" i="8"/>
  <c r="E25" i="8" s="1"/>
  <c r="C26" i="8"/>
  <c r="B27" i="8"/>
  <c r="C26" i="7"/>
  <c r="B27" i="7"/>
  <c r="D25" i="7"/>
  <c r="E25" i="7" s="1"/>
  <c r="C27" i="6"/>
  <c r="B28" i="6"/>
  <c r="D26" i="6"/>
  <c r="E26" i="6" s="1"/>
  <c r="D26" i="5"/>
  <c r="E26" i="5" s="1"/>
  <c r="C27" i="5"/>
  <c r="B28" i="5"/>
  <c r="C26" i="4"/>
  <c r="B27" i="4"/>
  <c r="E25" i="4"/>
  <c r="D25" i="4"/>
  <c r="D26" i="3"/>
  <c r="E26" i="3" s="1"/>
  <c r="C27" i="3"/>
  <c r="B28" i="3"/>
  <c r="D26" i="2"/>
  <c r="E26" i="2" s="1"/>
  <c r="C27" i="2"/>
  <c r="B28" i="2"/>
  <c r="C27" i="1"/>
  <c r="B28" i="1"/>
  <c r="D26" i="1"/>
  <c r="E26" i="1" s="1"/>
  <c r="D26" i="40" l="1"/>
  <c r="E26" i="40" s="1"/>
  <c r="B28" i="40"/>
  <c r="C27" i="40"/>
  <c r="C27" i="39"/>
  <c r="B28" i="39"/>
  <c r="D26" i="39"/>
  <c r="E26" i="39" s="1"/>
  <c r="B29" i="38"/>
  <c r="C28" i="38"/>
  <c r="D27" i="38"/>
  <c r="E27" i="38" s="1"/>
  <c r="B29" i="37"/>
  <c r="C28" i="37"/>
  <c r="D27" i="37"/>
  <c r="E27" i="37" s="1"/>
  <c r="B29" i="36"/>
  <c r="C28" i="36"/>
  <c r="D27" i="36"/>
  <c r="E27" i="36" s="1"/>
  <c r="D26" i="35"/>
  <c r="E26" i="35" s="1"/>
  <c r="B28" i="35"/>
  <c r="C27" i="35"/>
  <c r="B29" i="31"/>
  <c r="C28" i="31"/>
  <c r="D27" i="31"/>
  <c r="E27" i="31" s="1"/>
  <c r="D27" i="30"/>
  <c r="E27" i="30" s="1"/>
  <c r="B29" i="30"/>
  <c r="C28" i="30"/>
  <c r="B29" i="28"/>
  <c r="C28" i="28"/>
  <c r="D27" i="28"/>
  <c r="E27" i="28" s="1"/>
  <c r="B29" i="27"/>
  <c r="C28" i="27"/>
  <c r="D27" i="27"/>
  <c r="E27" i="27"/>
  <c r="B29" i="26"/>
  <c r="C28" i="26"/>
  <c r="D27" i="26"/>
  <c r="E27" i="26" s="1"/>
  <c r="B29" i="25"/>
  <c r="C28" i="25"/>
  <c r="D27" i="25"/>
  <c r="E27" i="25" s="1"/>
  <c r="D27" i="24"/>
  <c r="E27" i="24" s="1"/>
  <c r="B29" i="24"/>
  <c r="C28" i="24"/>
  <c r="B29" i="23"/>
  <c r="C28" i="23"/>
  <c r="D27" i="23"/>
  <c r="E27" i="23" s="1"/>
  <c r="B28" i="22"/>
  <c r="C27" i="22"/>
  <c r="D26" i="22"/>
  <c r="E26" i="22" s="1"/>
  <c r="D28" i="20"/>
  <c r="E28" i="20"/>
  <c r="C29" i="20"/>
  <c r="B30" i="20"/>
  <c r="C27" i="19"/>
  <c r="B28" i="19"/>
  <c r="D26" i="19"/>
  <c r="E26" i="19" s="1"/>
  <c r="B28" i="17"/>
  <c r="C27" i="17"/>
  <c r="D26" i="17"/>
  <c r="E26" i="17" s="1"/>
  <c r="B29" i="16"/>
  <c r="C28" i="16"/>
  <c r="D27" i="16"/>
  <c r="E27" i="16" s="1"/>
  <c r="D27" i="15"/>
  <c r="E27" i="15" s="1"/>
  <c r="B29" i="15"/>
  <c r="C28" i="15"/>
  <c r="B29" i="14"/>
  <c r="C28" i="14"/>
  <c r="D27" i="14"/>
  <c r="E27" i="14" s="1"/>
  <c r="B29" i="13"/>
  <c r="C28" i="13"/>
  <c r="D27" i="13"/>
  <c r="E27" i="13" s="1"/>
  <c r="B28" i="12"/>
  <c r="C27" i="12"/>
  <c r="D26" i="12"/>
  <c r="E26" i="12" s="1"/>
  <c r="B29" i="11"/>
  <c r="C28" i="11"/>
  <c r="D27" i="11"/>
  <c r="E27" i="11" s="1"/>
  <c r="B28" i="9"/>
  <c r="C27" i="9"/>
  <c r="D26" i="9"/>
  <c r="E26" i="9" s="1"/>
  <c r="B28" i="8"/>
  <c r="C27" i="8"/>
  <c r="D26" i="8"/>
  <c r="E26" i="8" s="1"/>
  <c r="B28" i="7"/>
  <c r="C27" i="7"/>
  <c r="D26" i="7"/>
  <c r="E26" i="7" s="1"/>
  <c r="B29" i="6"/>
  <c r="C28" i="6"/>
  <c r="D27" i="6"/>
  <c r="E27" i="6"/>
  <c r="B29" i="5"/>
  <c r="C28" i="5"/>
  <c r="D27" i="5"/>
  <c r="E27" i="5"/>
  <c r="C27" i="4"/>
  <c r="B28" i="4"/>
  <c r="D26" i="4"/>
  <c r="E26" i="4" s="1"/>
  <c r="B29" i="3"/>
  <c r="C28" i="3"/>
  <c r="D27" i="3"/>
  <c r="E27" i="3" s="1"/>
  <c r="B29" i="2"/>
  <c r="C28" i="2"/>
  <c r="D27" i="2"/>
  <c r="E27" i="2" s="1"/>
  <c r="B29" i="1"/>
  <c r="C28" i="1"/>
  <c r="D27" i="1"/>
  <c r="E27" i="1" s="1"/>
  <c r="D27" i="40" l="1"/>
  <c r="E27" i="40" s="1"/>
  <c r="B29" i="40"/>
  <c r="C28" i="40"/>
  <c r="B29" i="39"/>
  <c r="C28" i="39"/>
  <c r="D27" i="39"/>
  <c r="E27" i="39"/>
  <c r="D28" i="38"/>
  <c r="E28" i="38" s="1"/>
  <c r="C29" i="38"/>
  <c r="B30" i="38"/>
  <c r="D28" i="37"/>
  <c r="E28" i="37" s="1"/>
  <c r="C29" i="37"/>
  <c r="B30" i="37"/>
  <c r="D28" i="36"/>
  <c r="E28" i="36" s="1"/>
  <c r="C29" i="36"/>
  <c r="B30" i="36"/>
  <c r="D27" i="35"/>
  <c r="E27" i="35" s="1"/>
  <c r="B29" i="35"/>
  <c r="C28" i="35"/>
  <c r="D28" i="31"/>
  <c r="E28" i="31" s="1"/>
  <c r="B30" i="31"/>
  <c r="C29" i="31"/>
  <c r="D28" i="30"/>
  <c r="E28" i="30" s="1"/>
  <c r="C29" i="30"/>
  <c r="B30" i="30"/>
  <c r="D28" i="28"/>
  <c r="E28" i="28" s="1"/>
  <c r="C29" i="28"/>
  <c r="B30" i="28"/>
  <c r="D28" i="27"/>
  <c r="E28" i="27" s="1"/>
  <c r="C29" i="27"/>
  <c r="B30" i="27"/>
  <c r="D28" i="26"/>
  <c r="E28" i="26" s="1"/>
  <c r="B30" i="26"/>
  <c r="C29" i="26"/>
  <c r="D28" i="25"/>
  <c r="E28" i="25" s="1"/>
  <c r="C29" i="25"/>
  <c r="B30" i="25"/>
  <c r="D28" i="24"/>
  <c r="E28" i="24" s="1"/>
  <c r="C29" i="24"/>
  <c r="B30" i="24"/>
  <c r="D28" i="23"/>
  <c r="E28" i="23"/>
  <c r="C29" i="23"/>
  <c r="B30" i="23"/>
  <c r="D27" i="22"/>
  <c r="E27" i="22" s="1"/>
  <c r="B29" i="22"/>
  <c r="C28" i="22"/>
  <c r="B31" i="20"/>
  <c r="C30" i="20"/>
  <c r="D29" i="20"/>
  <c r="E29" i="20"/>
  <c r="B29" i="19"/>
  <c r="C28" i="19"/>
  <c r="D27" i="19"/>
  <c r="E27" i="19" s="1"/>
  <c r="D27" i="17"/>
  <c r="E27" i="17"/>
  <c r="B29" i="17"/>
  <c r="C28" i="17"/>
  <c r="D28" i="16"/>
  <c r="E28" i="16" s="1"/>
  <c r="C29" i="16"/>
  <c r="B30" i="16"/>
  <c r="D28" i="15"/>
  <c r="E28" i="15" s="1"/>
  <c r="C29" i="15"/>
  <c r="B30" i="15"/>
  <c r="D28" i="14"/>
  <c r="E28" i="14" s="1"/>
  <c r="C29" i="14"/>
  <c r="B30" i="14"/>
  <c r="D28" i="13"/>
  <c r="E28" i="13"/>
  <c r="C29" i="13"/>
  <c r="B30" i="13"/>
  <c r="D27" i="12"/>
  <c r="E27" i="12" s="1"/>
  <c r="C28" i="12"/>
  <c r="B29" i="12"/>
  <c r="D28" i="11"/>
  <c r="E28" i="11"/>
  <c r="C29" i="11"/>
  <c r="B30" i="11"/>
  <c r="D27" i="9"/>
  <c r="E27" i="9" s="1"/>
  <c r="C28" i="9"/>
  <c r="B29" i="9"/>
  <c r="D27" i="8"/>
  <c r="E27" i="8" s="1"/>
  <c r="B29" i="8"/>
  <c r="C28" i="8"/>
  <c r="D27" i="7"/>
  <c r="E27" i="7" s="1"/>
  <c r="B29" i="7"/>
  <c r="C28" i="7"/>
  <c r="D28" i="6"/>
  <c r="E28" i="6" s="1"/>
  <c r="C29" i="6"/>
  <c r="B30" i="6"/>
  <c r="D28" i="5"/>
  <c r="E28" i="5" s="1"/>
  <c r="C29" i="5"/>
  <c r="B30" i="5"/>
  <c r="B29" i="4"/>
  <c r="C28" i="4"/>
  <c r="D27" i="4"/>
  <c r="E27" i="4" s="1"/>
  <c r="D28" i="3"/>
  <c r="E28" i="3" s="1"/>
  <c r="C29" i="3"/>
  <c r="B30" i="3"/>
  <c r="D28" i="2"/>
  <c r="E28" i="2"/>
  <c r="C29" i="2"/>
  <c r="B30" i="2"/>
  <c r="D28" i="1"/>
  <c r="E28" i="1" s="1"/>
  <c r="C29" i="1"/>
  <c r="B30" i="1"/>
  <c r="D28" i="40" l="1"/>
  <c r="E28" i="40" s="1"/>
  <c r="C29" i="40"/>
  <c r="B30" i="40"/>
  <c r="D28" i="39"/>
  <c r="E28" i="39" s="1"/>
  <c r="C29" i="39"/>
  <c r="B30" i="39"/>
  <c r="B31" i="38"/>
  <c r="C30" i="38"/>
  <c r="D29" i="38"/>
  <c r="E29" i="38" s="1"/>
  <c r="B31" i="37"/>
  <c r="C30" i="37"/>
  <c r="D29" i="37"/>
  <c r="E29" i="37" s="1"/>
  <c r="B31" i="36"/>
  <c r="C30" i="36"/>
  <c r="D29" i="36"/>
  <c r="E29" i="36" s="1"/>
  <c r="D28" i="35"/>
  <c r="E28" i="35" s="1"/>
  <c r="B30" i="35"/>
  <c r="C29" i="35"/>
  <c r="D29" i="31"/>
  <c r="E29" i="31" s="1"/>
  <c r="C30" i="31"/>
  <c r="B31" i="31"/>
  <c r="C30" i="30"/>
  <c r="B31" i="30"/>
  <c r="E29" i="30"/>
  <c r="D29" i="30"/>
  <c r="C30" i="28"/>
  <c r="B31" i="28"/>
  <c r="D29" i="28"/>
  <c r="E29" i="28" s="1"/>
  <c r="C30" i="27"/>
  <c r="B31" i="27"/>
  <c r="D29" i="27"/>
  <c r="E29" i="27" s="1"/>
  <c r="D29" i="26"/>
  <c r="E29" i="26" s="1"/>
  <c r="C30" i="26"/>
  <c r="B31" i="26"/>
  <c r="C30" i="25"/>
  <c r="B31" i="25"/>
  <c r="D29" i="25"/>
  <c r="E29" i="25" s="1"/>
  <c r="B31" i="24"/>
  <c r="C30" i="24"/>
  <c r="D29" i="24"/>
  <c r="E29" i="24" s="1"/>
  <c r="C30" i="23"/>
  <c r="B31" i="23"/>
  <c r="D29" i="23"/>
  <c r="E29" i="23" s="1"/>
  <c r="D28" i="22"/>
  <c r="E28" i="22" s="1"/>
  <c r="B30" i="22"/>
  <c r="C29" i="22"/>
  <c r="D30" i="20"/>
  <c r="E30" i="20" s="1"/>
  <c r="C31" i="20"/>
  <c r="B32" i="20"/>
  <c r="D28" i="19"/>
  <c r="E28" i="19" s="1"/>
  <c r="C29" i="19"/>
  <c r="B30" i="19"/>
  <c r="D28" i="17"/>
  <c r="E28" i="17" s="1"/>
  <c r="B30" i="17"/>
  <c r="C29" i="17"/>
  <c r="C30" i="16"/>
  <c r="B31" i="16"/>
  <c r="D29" i="16"/>
  <c r="E29" i="16" s="1"/>
  <c r="B31" i="15"/>
  <c r="C30" i="15"/>
  <c r="D29" i="15"/>
  <c r="E29" i="15" s="1"/>
  <c r="C30" i="14"/>
  <c r="B31" i="14"/>
  <c r="D29" i="14"/>
  <c r="E29" i="14" s="1"/>
  <c r="B31" i="13"/>
  <c r="C30" i="13"/>
  <c r="D29" i="13"/>
  <c r="E29" i="13" s="1"/>
  <c r="C29" i="12"/>
  <c r="B30" i="12"/>
  <c r="D28" i="12"/>
  <c r="E28" i="12"/>
  <c r="B31" i="11"/>
  <c r="C30" i="11"/>
  <c r="D29" i="11"/>
  <c r="E29" i="11" s="1"/>
  <c r="C29" i="9"/>
  <c r="B30" i="9"/>
  <c r="D28" i="9"/>
  <c r="E28" i="9" s="1"/>
  <c r="D28" i="8"/>
  <c r="E28" i="8" s="1"/>
  <c r="C29" i="8"/>
  <c r="B30" i="8"/>
  <c r="D28" i="7"/>
  <c r="E28" i="7" s="1"/>
  <c r="B30" i="7"/>
  <c r="C29" i="7"/>
  <c r="C30" i="6"/>
  <c r="B31" i="6"/>
  <c r="D29" i="6"/>
  <c r="E29" i="6" s="1"/>
  <c r="C30" i="5"/>
  <c r="B31" i="5"/>
  <c r="D29" i="5"/>
  <c r="E29" i="5" s="1"/>
  <c r="D28" i="4"/>
  <c r="E28" i="4" s="1"/>
  <c r="B30" i="4"/>
  <c r="C29" i="4"/>
  <c r="C30" i="3"/>
  <c r="B31" i="3"/>
  <c r="D29" i="3"/>
  <c r="E29" i="3" s="1"/>
  <c r="B31" i="2"/>
  <c r="C30" i="2"/>
  <c r="E29" i="2"/>
  <c r="D29" i="2"/>
  <c r="C30" i="1"/>
  <c r="B31" i="1"/>
  <c r="D29" i="1"/>
  <c r="E29" i="1" s="1"/>
  <c r="C30" i="40" l="1"/>
  <c r="B31" i="40"/>
  <c r="D29" i="40"/>
  <c r="E29" i="40" s="1"/>
  <c r="C30" i="39"/>
  <c r="B31" i="39"/>
  <c r="D29" i="39"/>
  <c r="E29" i="39" s="1"/>
  <c r="D30" i="38"/>
  <c r="E30" i="38" s="1"/>
  <c r="B32" i="38"/>
  <c r="C31" i="38"/>
  <c r="D30" i="37"/>
  <c r="E30" i="37" s="1"/>
  <c r="B32" i="37"/>
  <c r="C31" i="37"/>
  <c r="D30" i="36"/>
  <c r="E30" i="36" s="1"/>
  <c r="B32" i="36"/>
  <c r="C31" i="36"/>
  <c r="D29" i="35"/>
  <c r="E29" i="35" s="1"/>
  <c r="C30" i="35"/>
  <c r="B31" i="35"/>
  <c r="B32" i="31"/>
  <c r="C31" i="31"/>
  <c r="D30" i="31"/>
  <c r="E30" i="31" s="1"/>
  <c r="B32" i="30"/>
  <c r="C31" i="30"/>
  <c r="D30" i="30"/>
  <c r="E30" i="30" s="1"/>
  <c r="B32" i="28"/>
  <c r="C31" i="28"/>
  <c r="D30" i="28"/>
  <c r="E30" i="28" s="1"/>
  <c r="B32" i="27"/>
  <c r="C31" i="27"/>
  <c r="D30" i="27"/>
  <c r="E30" i="27" s="1"/>
  <c r="B32" i="26"/>
  <c r="C31" i="26"/>
  <c r="D30" i="26"/>
  <c r="E30" i="26" s="1"/>
  <c r="B32" i="25"/>
  <c r="C31" i="25"/>
  <c r="D30" i="25"/>
  <c r="E30" i="25" s="1"/>
  <c r="D30" i="24"/>
  <c r="E30" i="24" s="1"/>
  <c r="B32" i="24"/>
  <c r="C31" i="24"/>
  <c r="C31" i="23"/>
  <c r="B32" i="23"/>
  <c r="D30" i="23"/>
  <c r="E30" i="23" s="1"/>
  <c r="E29" i="22"/>
  <c r="D29" i="22"/>
  <c r="C30" i="22"/>
  <c r="B31" i="22"/>
  <c r="C32" i="20"/>
  <c r="B33" i="20"/>
  <c r="D31" i="20"/>
  <c r="E31" i="20" s="1"/>
  <c r="C30" i="19"/>
  <c r="B31" i="19"/>
  <c r="D29" i="19"/>
  <c r="E29" i="19" s="1"/>
  <c r="D29" i="17"/>
  <c r="E29" i="17" s="1"/>
  <c r="C30" i="17"/>
  <c r="B31" i="17"/>
  <c r="B32" i="16"/>
  <c r="C31" i="16"/>
  <c r="D30" i="16"/>
  <c r="E30" i="16" s="1"/>
  <c r="D30" i="15"/>
  <c r="E30" i="15" s="1"/>
  <c r="B32" i="15"/>
  <c r="C31" i="15"/>
  <c r="B32" i="14"/>
  <c r="C31" i="14"/>
  <c r="D30" i="14"/>
  <c r="E30" i="14"/>
  <c r="D30" i="13"/>
  <c r="E30" i="13"/>
  <c r="B32" i="13"/>
  <c r="C31" i="13"/>
  <c r="B31" i="12"/>
  <c r="C30" i="12"/>
  <c r="D29" i="12"/>
  <c r="E29" i="12"/>
  <c r="D30" i="11"/>
  <c r="E30" i="11"/>
  <c r="B32" i="11"/>
  <c r="C31" i="11"/>
  <c r="B31" i="9"/>
  <c r="C30" i="9"/>
  <c r="D29" i="9"/>
  <c r="E29" i="9" s="1"/>
  <c r="C30" i="8"/>
  <c r="B31" i="8"/>
  <c r="D29" i="8"/>
  <c r="E29" i="8" s="1"/>
  <c r="D29" i="7"/>
  <c r="E29" i="7" s="1"/>
  <c r="C30" i="7"/>
  <c r="B31" i="7"/>
  <c r="B32" i="6"/>
  <c r="C31" i="6"/>
  <c r="D30" i="6"/>
  <c r="E30" i="6" s="1"/>
  <c r="B32" i="5"/>
  <c r="C31" i="5"/>
  <c r="D30" i="5"/>
  <c r="E30" i="5"/>
  <c r="D29" i="4"/>
  <c r="E29" i="4" s="1"/>
  <c r="C30" i="4"/>
  <c r="B31" i="4"/>
  <c r="B32" i="3"/>
  <c r="C31" i="3"/>
  <c r="D30" i="3"/>
  <c r="E30" i="3" s="1"/>
  <c r="D30" i="2"/>
  <c r="E30" i="2" s="1"/>
  <c r="B32" i="2"/>
  <c r="C31" i="2"/>
  <c r="B32" i="1"/>
  <c r="C31" i="1"/>
  <c r="D30" i="1"/>
  <c r="E30" i="1"/>
  <c r="B32" i="40" l="1"/>
  <c r="C31" i="40"/>
  <c r="D30" i="40"/>
  <c r="E30" i="40" s="1"/>
  <c r="B32" i="39"/>
  <c r="C31" i="39"/>
  <c r="D30" i="39"/>
  <c r="E30" i="39" s="1"/>
  <c r="D31" i="38"/>
  <c r="E31" i="38" s="1"/>
  <c r="C32" i="38"/>
  <c r="B33" i="38"/>
  <c r="D31" i="37"/>
  <c r="E31" i="37" s="1"/>
  <c r="C32" i="37"/>
  <c r="B33" i="37"/>
  <c r="D31" i="36"/>
  <c r="E31" i="36" s="1"/>
  <c r="C32" i="36"/>
  <c r="B33" i="36"/>
  <c r="B32" i="35"/>
  <c r="C31" i="35"/>
  <c r="D30" i="35"/>
  <c r="E30" i="35" s="1"/>
  <c r="D31" i="31"/>
  <c r="E31" i="31" s="1"/>
  <c r="C32" i="31"/>
  <c r="B33" i="31"/>
  <c r="D31" i="30"/>
  <c r="E31" i="30" s="1"/>
  <c r="C32" i="30"/>
  <c r="B33" i="30"/>
  <c r="D31" i="28"/>
  <c r="E31" i="28" s="1"/>
  <c r="C32" i="28"/>
  <c r="B33" i="28"/>
  <c r="D31" i="27"/>
  <c r="E31" i="27" s="1"/>
  <c r="C32" i="27"/>
  <c r="B33" i="27"/>
  <c r="D31" i="26"/>
  <c r="E31" i="26" s="1"/>
  <c r="C32" i="26"/>
  <c r="B33" i="26"/>
  <c r="E31" i="25"/>
  <c r="D31" i="25"/>
  <c r="C32" i="25"/>
  <c r="B33" i="25"/>
  <c r="D31" i="24"/>
  <c r="E31" i="24" s="1"/>
  <c r="C32" i="24"/>
  <c r="B33" i="24"/>
  <c r="C32" i="23"/>
  <c r="B33" i="23"/>
  <c r="D31" i="23"/>
  <c r="E31" i="23" s="1"/>
  <c r="B32" i="22"/>
  <c r="C31" i="22"/>
  <c r="D30" i="22"/>
  <c r="E30" i="22" s="1"/>
  <c r="B34" i="20"/>
  <c r="C33" i="20"/>
  <c r="D32" i="20"/>
  <c r="E32" i="20"/>
  <c r="B32" i="19"/>
  <c r="C31" i="19"/>
  <c r="D30" i="19"/>
  <c r="E30" i="19" s="1"/>
  <c r="B32" i="17"/>
  <c r="C31" i="17"/>
  <c r="D30" i="17"/>
  <c r="E30" i="17" s="1"/>
  <c r="D31" i="16"/>
  <c r="E31" i="16" s="1"/>
  <c r="C32" i="16"/>
  <c r="B33" i="16"/>
  <c r="D31" i="15"/>
  <c r="E31" i="15" s="1"/>
  <c r="C32" i="15"/>
  <c r="B33" i="15"/>
  <c r="D31" i="14"/>
  <c r="E31" i="14" s="1"/>
  <c r="C32" i="14"/>
  <c r="B33" i="14"/>
  <c r="D31" i="13"/>
  <c r="E31" i="13" s="1"/>
  <c r="C32" i="13"/>
  <c r="B33" i="13"/>
  <c r="D30" i="12"/>
  <c r="E30" i="12" s="1"/>
  <c r="B32" i="12"/>
  <c r="C31" i="12"/>
  <c r="D31" i="11"/>
  <c r="E31" i="11" s="1"/>
  <c r="C32" i="11"/>
  <c r="B33" i="11"/>
  <c r="D30" i="9"/>
  <c r="E30" i="9" s="1"/>
  <c r="C31" i="9"/>
  <c r="B32" i="9"/>
  <c r="B32" i="8"/>
  <c r="C31" i="8"/>
  <c r="D30" i="8"/>
  <c r="E30" i="8" s="1"/>
  <c r="B32" i="7"/>
  <c r="C31" i="7"/>
  <c r="D30" i="7"/>
  <c r="E30" i="7" s="1"/>
  <c r="D31" i="6"/>
  <c r="E31" i="6" s="1"/>
  <c r="C32" i="6"/>
  <c r="B33" i="6"/>
  <c r="D31" i="5"/>
  <c r="E31" i="5" s="1"/>
  <c r="C32" i="5"/>
  <c r="B33" i="5"/>
  <c r="B32" i="4"/>
  <c r="C31" i="4"/>
  <c r="D30" i="4"/>
  <c r="E30" i="4" s="1"/>
  <c r="D31" i="3"/>
  <c r="E31" i="3" s="1"/>
  <c r="C32" i="3"/>
  <c r="B33" i="3"/>
  <c r="D31" i="2"/>
  <c r="E31" i="2" s="1"/>
  <c r="C32" i="2"/>
  <c r="B33" i="2"/>
  <c r="D31" i="1"/>
  <c r="E31" i="1" s="1"/>
  <c r="C32" i="1"/>
  <c r="B33" i="1"/>
  <c r="D31" i="40" l="1"/>
  <c r="E31" i="40" s="1"/>
  <c r="C32" i="40"/>
  <c r="B33" i="40"/>
  <c r="D31" i="39"/>
  <c r="E31" i="39" s="1"/>
  <c r="C32" i="39"/>
  <c r="B33" i="39"/>
  <c r="B34" i="38"/>
  <c r="C33" i="38"/>
  <c r="D32" i="38"/>
  <c r="E32" i="38" s="1"/>
  <c r="B34" i="37"/>
  <c r="C33" i="37"/>
  <c r="D32" i="37"/>
  <c r="E32" i="37" s="1"/>
  <c r="B34" i="36"/>
  <c r="C33" i="36"/>
  <c r="D32" i="36"/>
  <c r="E32" i="36" s="1"/>
  <c r="D31" i="35"/>
  <c r="E31" i="35" s="1"/>
  <c r="C32" i="35"/>
  <c r="B33" i="35"/>
  <c r="C33" i="31"/>
  <c r="B34" i="31"/>
  <c r="D32" i="31"/>
  <c r="E32" i="31" s="1"/>
  <c r="C33" i="30"/>
  <c r="B34" i="30"/>
  <c r="D32" i="30"/>
  <c r="E32" i="30"/>
  <c r="C33" i="28"/>
  <c r="B34" i="28"/>
  <c r="D32" i="28"/>
  <c r="E32" i="28" s="1"/>
  <c r="C33" i="27"/>
  <c r="B34" i="27"/>
  <c r="D32" i="27"/>
  <c r="E32" i="27" s="1"/>
  <c r="C33" i="26"/>
  <c r="B34" i="26"/>
  <c r="D32" i="26"/>
  <c r="E32" i="26" s="1"/>
  <c r="B34" i="25"/>
  <c r="C33" i="25"/>
  <c r="D32" i="25"/>
  <c r="E32" i="25" s="1"/>
  <c r="C33" i="24"/>
  <c r="B34" i="24"/>
  <c r="D32" i="24"/>
  <c r="E32" i="24" s="1"/>
  <c r="B34" i="23"/>
  <c r="C33" i="23"/>
  <c r="D32" i="23"/>
  <c r="E32" i="23" s="1"/>
  <c r="D31" i="22"/>
  <c r="E31" i="22" s="1"/>
  <c r="C32" i="22"/>
  <c r="B33" i="22"/>
  <c r="D33" i="20"/>
  <c r="E33" i="20" s="1"/>
  <c r="C34" i="20"/>
  <c r="B35" i="20"/>
  <c r="D31" i="19"/>
  <c r="E31" i="19" s="1"/>
  <c r="C32" i="19"/>
  <c r="B33" i="19"/>
  <c r="D31" i="17"/>
  <c r="E31" i="17" s="1"/>
  <c r="C32" i="17"/>
  <c r="B33" i="17"/>
  <c r="B34" i="16"/>
  <c r="C33" i="16"/>
  <c r="D32" i="16"/>
  <c r="E32" i="16" s="1"/>
  <c r="B34" i="15"/>
  <c r="C33" i="15"/>
  <c r="D32" i="15"/>
  <c r="E32" i="15"/>
  <c r="B34" i="14"/>
  <c r="C33" i="14"/>
  <c r="D32" i="14"/>
  <c r="E32" i="14" s="1"/>
  <c r="C33" i="13"/>
  <c r="B34" i="13"/>
  <c r="D32" i="13"/>
  <c r="E32" i="13" s="1"/>
  <c r="D31" i="12"/>
  <c r="E31" i="12" s="1"/>
  <c r="C32" i="12"/>
  <c r="B33" i="12"/>
  <c r="B34" i="11"/>
  <c r="C33" i="11"/>
  <c r="D32" i="11"/>
  <c r="E32" i="11" s="1"/>
  <c r="C32" i="9"/>
  <c r="B33" i="9"/>
  <c r="D31" i="9"/>
  <c r="E31" i="9" s="1"/>
  <c r="D31" i="8"/>
  <c r="E31" i="8" s="1"/>
  <c r="C32" i="8"/>
  <c r="B33" i="8"/>
  <c r="D31" i="7"/>
  <c r="E31" i="7" s="1"/>
  <c r="C32" i="7"/>
  <c r="B33" i="7"/>
  <c r="C33" i="6"/>
  <c r="B34" i="6"/>
  <c r="D32" i="6"/>
  <c r="E32" i="6" s="1"/>
  <c r="C33" i="5"/>
  <c r="B34" i="5"/>
  <c r="D32" i="5"/>
  <c r="E32" i="5" s="1"/>
  <c r="D31" i="4"/>
  <c r="E31" i="4" s="1"/>
  <c r="C32" i="4"/>
  <c r="B33" i="4"/>
  <c r="B34" i="3"/>
  <c r="C33" i="3"/>
  <c r="D32" i="3"/>
  <c r="E32" i="3" s="1"/>
  <c r="C33" i="2"/>
  <c r="B34" i="2"/>
  <c r="D32" i="2"/>
  <c r="E32" i="2" s="1"/>
  <c r="B34" i="1"/>
  <c r="C33" i="1"/>
  <c r="D32" i="1"/>
  <c r="E32" i="1" s="1"/>
  <c r="B34" i="40" l="1"/>
  <c r="C33" i="40"/>
  <c r="D32" i="40"/>
  <c r="E32" i="40" s="1"/>
  <c r="C33" i="39"/>
  <c r="B34" i="39"/>
  <c r="D32" i="39"/>
  <c r="E32" i="39" s="1"/>
  <c r="D33" i="38"/>
  <c r="E33" i="38" s="1"/>
  <c r="B35" i="38"/>
  <c r="C34" i="38"/>
  <c r="D33" i="37"/>
  <c r="E33" i="37" s="1"/>
  <c r="C34" i="37"/>
  <c r="B35" i="37"/>
  <c r="D33" i="36"/>
  <c r="E33" i="36"/>
  <c r="B35" i="36"/>
  <c r="C34" i="36"/>
  <c r="C33" i="35"/>
  <c r="B34" i="35"/>
  <c r="D32" i="35"/>
  <c r="E32" i="35" s="1"/>
  <c r="C34" i="31"/>
  <c r="B35" i="31"/>
  <c r="D33" i="31"/>
  <c r="E33" i="31" s="1"/>
  <c r="C34" i="30"/>
  <c r="B35" i="30"/>
  <c r="D33" i="30"/>
  <c r="E33" i="30" s="1"/>
  <c r="C34" i="28"/>
  <c r="B35" i="28"/>
  <c r="D33" i="28"/>
  <c r="E33" i="28" s="1"/>
  <c r="C34" i="27"/>
  <c r="B35" i="27"/>
  <c r="D33" i="27"/>
  <c r="E33" i="27" s="1"/>
  <c r="C34" i="26"/>
  <c r="B35" i="26"/>
  <c r="D33" i="26"/>
  <c r="E33" i="26" s="1"/>
  <c r="D33" i="25"/>
  <c r="E33" i="25" s="1"/>
  <c r="C34" i="25"/>
  <c r="B35" i="25"/>
  <c r="C34" i="24"/>
  <c r="B35" i="24"/>
  <c r="D33" i="24"/>
  <c r="E33" i="24" s="1"/>
  <c r="D33" i="23"/>
  <c r="E33" i="23"/>
  <c r="B35" i="23"/>
  <c r="C34" i="23"/>
  <c r="C33" i="22"/>
  <c r="B34" i="22"/>
  <c r="D32" i="22"/>
  <c r="E32" i="22" s="1"/>
  <c r="B36" i="20"/>
  <c r="C35" i="20"/>
  <c r="D34" i="20"/>
  <c r="E34" i="20" s="1"/>
  <c r="B34" i="19"/>
  <c r="C33" i="19"/>
  <c r="D32" i="19"/>
  <c r="E32" i="19" s="1"/>
  <c r="B34" i="17"/>
  <c r="C33" i="17"/>
  <c r="D32" i="17"/>
  <c r="E32" i="17"/>
  <c r="D33" i="16"/>
  <c r="E33" i="16" s="1"/>
  <c r="B35" i="16"/>
  <c r="C34" i="16"/>
  <c r="D33" i="15"/>
  <c r="E33" i="15" s="1"/>
  <c r="B35" i="15"/>
  <c r="C34" i="15"/>
  <c r="D33" i="14"/>
  <c r="E33" i="14" s="1"/>
  <c r="B35" i="14"/>
  <c r="C34" i="14"/>
  <c r="B35" i="13"/>
  <c r="C34" i="13"/>
  <c r="D33" i="13"/>
  <c r="E33" i="13"/>
  <c r="C33" i="12"/>
  <c r="B34" i="12"/>
  <c r="D32" i="12"/>
  <c r="E32" i="12" s="1"/>
  <c r="D33" i="11"/>
  <c r="E33" i="11"/>
  <c r="B35" i="11"/>
  <c r="C34" i="11"/>
  <c r="B34" i="9"/>
  <c r="C33" i="9"/>
  <c r="D32" i="9"/>
  <c r="E32" i="9" s="1"/>
  <c r="B34" i="8"/>
  <c r="C33" i="8"/>
  <c r="D32" i="8"/>
  <c r="E32" i="8" s="1"/>
  <c r="C33" i="7"/>
  <c r="B34" i="7"/>
  <c r="D32" i="7"/>
  <c r="E32" i="7" s="1"/>
  <c r="B35" i="6"/>
  <c r="C34" i="6"/>
  <c r="D33" i="6"/>
  <c r="E33" i="6" s="1"/>
  <c r="B35" i="5"/>
  <c r="C34" i="5"/>
  <c r="D33" i="5"/>
  <c r="E33" i="5" s="1"/>
  <c r="C33" i="4"/>
  <c r="B34" i="4"/>
  <c r="D32" i="4"/>
  <c r="E32" i="4" s="1"/>
  <c r="D33" i="3"/>
  <c r="E33" i="3" s="1"/>
  <c r="C34" i="3"/>
  <c r="B35" i="3"/>
  <c r="C34" i="2"/>
  <c r="B35" i="2"/>
  <c r="D33" i="2"/>
  <c r="E33" i="2" s="1"/>
  <c r="D33" i="1"/>
  <c r="E33" i="1"/>
  <c r="C34" i="1"/>
  <c r="B35" i="1"/>
  <c r="D33" i="40" l="1"/>
  <c r="E33" i="40"/>
  <c r="B35" i="40"/>
  <c r="C34" i="40"/>
  <c r="C34" i="39"/>
  <c r="B35" i="39"/>
  <c r="D33" i="39"/>
  <c r="E33" i="39" s="1"/>
  <c r="D34" i="38"/>
  <c r="E34" i="38" s="1"/>
  <c r="C35" i="38"/>
  <c r="B36" i="38"/>
  <c r="B36" i="37"/>
  <c r="C35" i="37"/>
  <c r="D34" i="37"/>
  <c r="E34" i="37" s="1"/>
  <c r="D34" i="36"/>
  <c r="E34" i="36" s="1"/>
  <c r="C35" i="36"/>
  <c r="B36" i="36"/>
  <c r="C34" i="35"/>
  <c r="B35" i="35"/>
  <c r="D33" i="35"/>
  <c r="E33" i="35"/>
  <c r="B36" i="31"/>
  <c r="C35" i="31"/>
  <c r="D34" i="31"/>
  <c r="E34" i="31" s="1"/>
  <c r="C35" i="30"/>
  <c r="B36" i="30"/>
  <c r="D34" i="30"/>
  <c r="E34" i="30" s="1"/>
  <c r="B36" i="28"/>
  <c r="C35" i="28"/>
  <c r="D34" i="28"/>
  <c r="E34" i="28" s="1"/>
  <c r="B36" i="27"/>
  <c r="C35" i="27"/>
  <c r="D34" i="27"/>
  <c r="E34" i="27" s="1"/>
  <c r="B36" i="26"/>
  <c r="C35" i="26"/>
  <c r="E34" i="26"/>
  <c r="D34" i="26"/>
  <c r="B36" i="25"/>
  <c r="C35" i="25"/>
  <c r="D34" i="25"/>
  <c r="E34" i="25" s="1"/>
  <c r="C35" i="24"/>
  <c r="B36" i="24"/>
  <c r="D34" i="24"/>
  <c r="E34" i="24" s="1"/>
  <c r="D34" i="23"/>
  <c r="E34" i="23" s="1"/>
  <c r="C35" i="23"/>
  <c r="B36" i="23"/>
  <c r="C34" i="22"/>
  <c r="B35" i="22"/>
  <c r="D33" i="22"/>
  <c r="E33" i="22"/>
  <c r="D35" i="20"/>
  <c r="E35" i="20"/>
  <c r="B37" i="20"/>
  <c r="C36" i="20"/>
  <c r="D33" i="19"/>
  <c r="E33" i="19" s="1"/>
  <c r="C34" i="19"/>
  <c r="B35" i="19"/>
  <c r="D33" i="17"/>
  <c r="E33" i="17" s="1"/>
  <c r="C34" i="17"/>
  <c r="B35" i="17"/>
  <c r="D34" i="16"/>
  <c r="E34" i="16" s="1"/>
  <c r="B36" i="16"/>
  <c r="C35" i="16"/>
  <c r="D34" i="15"/>
  <c r="E34" i="15" s="1"/>
  <c r="B36" i="15"/>
  <c r="C35" i="15"/>
  <c r="D34" i="14"/>
  <c r="E34" i="14" s="1"/>
  <c r="B36" i="14"/>
  <c r="C35" i="14"/>
  <c r="D34" i="13"/>
  <c r="E34" i="13" s="1"/>
  <c r="C35" i="13"/>
  <c r="B36" i="13"/>
  <c r="C34" i="12"/>
  <c r="B35" i="12"/>
  <c r="D33" i="12"/>
  <c r="E33" i="12" s="1"/>
  <c r="D34" i="11"/>
  <c r="E34" i="11" s="1"/>
  <c r="B36" i="11"/>
  <c r="C35" i="11"/>
  <c r="D33" i="9"/>
  <c r="E33" i="9" s="1"/>
  <c r="C34" i="9"/>
  <c r="B35" i="9"/>
  <c r="D33" i="8"/>
  <c r="E33" i="8" s="1"/>
  <c r="C34" i="8"/>
  <c r="B35" i="8"/>
  <c r="C34" i="7"/>
  <c r="B35" i="7"/>
  <c r="D33" i="7"/>
  <c r="E33" i="7" s="1"/>
  <c r="D34" i="6"/>
  <c r="E34" i="6" s="1"/>
  <c r="C35" i="6"/>
  <c r="B36" i="6"/>
  <c r="D34" i="5"/>
  <c r="E34" i="5" s="1"/>
  <c r="C35" i="5"/>
  <c r="B36" i="5"/>
  <c r="B35" i="4"/>
  <c r="C34" i="4"/>
  <c r="D33" i="4"/>
  <c r="E33" i="4" s="1"/>
  <c r="B36" i="3"/>
  <c r="C35" i="3"/>
  <c r="D34" i="3"/>
  <c r="E34" i="3" s="1"/>
  <c r="B36" i="2"/>
  <c r="C35" i="2"/>
  <c r="D34" i="2"/>
  <c r="E34" i="2" s="1"/>
  <c r="B36" i="1"/>
  <c r="C35" i="1"/>
  <c r="D34" i="1"/>
  <c r="E34" i="1" s="1"/>
  <c r="D34" i="40" l="1"/>
  <c r="E34" i="40" s="1"/>
  <c r="B36" i="40"/>
  <c r="C35" i="40"/>
  <c r="B36" i="39"/>
  <c r="C35" i="39"/>
  <c r="D34" i="39"/>
  <c r="E34" i="39" s="1"/>
  <c r="B37" i="38"/>
  <c r="C36" i="38"/>
  <c r="D35" i="38"/>
  <c r="E35" i="38" s="1"/>
  <c r="D35" i="37"/>
  <c r="E35" i="37" s="1"/>
  <c r="B37" i="37"/>
  <c r="C36" i="37"/>
  <c r="C36" i="36"/>
  <c r="B37" i="36"/>
  <c r="D35" i="36"/>
  <c r="E35" i="36" s="1"/>
  <c r="C35" i="35"/>
  <c r="B36" i="35"/>
  <c r="D34" i="35"/>
  <c r="E34" i="35" s="1"/>
  <c r="D35" i="31"/>
  <c r="E35" i="31" s="1"/>
  <c r="B37" i="31"/>
  <c r="C36" i="31"/>
  <c r="C36" i="30"/>
  <c r="B37" i="30"/>
  <c r="D35" i="30"/>
  <c r="E35" i="30"/>
  <c r="D35" i="28"/>
  <c r="E35" i="28" s="1"/>
  <c r="C36" i="28"/>
  <c r="B37" i="28"/>
  <c r="D35" i="27"/>
  <c r="E35" i="27" s="1"/>
  <c r="C36" i="27"/>
  <c r="B37" i="27"/>
  <c r="D35" i="26"/>
  <c r="E35" i="26" s="1"/>
  <c r="B37" i="26"/>
  <c r="C36" i="26"/>
  <c r="D35" i="25"/>
  <c r="E35" i="25" s="1"/>
  <c r="B37" i="25"/>
  <c r="C36" i="25"/>
  <c r="B37" i="24"/>
  <c r="C36" i="24"/>
  <c r="D35" i="24"/>
  <c r="E35" i="24" s="1"/>
  <c r="B37" i="23"/>
  <c r="C36" i="23"/>
  <c r="D35" i="23"/>
  <c r="E35" i="23" s="1"/>
  <c r="C35" i="22"/>
  <c r="B36" i="22"/>
  <c r="D34" i="22"/>
  <c r="E34" i="22" s="1"/>
  <c r="D36" i="20"/>
  <c r="E36" i="20"/>
  <c r="C37" i="20"/>
  <c r="B38" i="20"/>
  <c r="B36" i="19"/>
  <c r="C35" i="19"/>
  <c r="D34" i="19"/>
  <c r="E34" i="19" s="1"/>
  <c r="B36" i="17"/>
  <c r="C35" i="17"/>
  <c r="D34" i="17"/>
  <c r="E34" i="17" s="1"/>
  <c r="D35" i="16"/>
  <c r="E35" i="16" s="1"/>
  <c r="B37" i="16"/>
  <c r="C36" i="16"/>
  <c r="D35" i="15"/>
  <c r="E35" i="15" s="1"/>
  <c r="B37" i="15"/>
  <c r="C36" i="15"/>
  <c r="D35" i="14"/>
  <c r="E35" i="14" s="1"/>
  <c r="B37" i="14"/>
  <c r="C36" i="14"/>
  <c r="C36" i="13"/>
  <c r="B37" i="13"/>
  <c r="D35" i="13"/>
  <c r="E35" i="13" s="1"/>
  <c r="B36" i="12"/>
  <c r="C35" i="12"/>
  <c r="D34" i="12"/>
  <c r="E34" i="12" s="1"/>
  <c r="D35" i="11"/>
  <c r="E35" i="11" s="1"/>
  <c r="C36" i="11"/>
  <c r="B37" i="11"/>
  <c r="B36" i="9"/>
  <c r="C35" i="9"/>
  <c r="D34" i="9"/>
  <c r="E34" i="9" s="1"/>
  <c r="B36" i="8"/>
  <c r="C35" i="8"/>
  <c r="D34" i="8"/>
  <c r="E34" i="8" s="1"/>
  <c r="B36" i="7"/>
  <c r="C35" i="7"/>
  <c r="D34" i="7"/>
  <c r="E34" i="7" s="1"/>
  <c r="B37" i="6"/>
  <c r="C36" i="6"/>
  <c r="D35" i="6"/>
  <c r="E35" i="6" s="1"/>
  <c r="B37" i="5"/>
  <c r="C36" i="5"/>
  <c r="D35" i="5"/>
  <c r="E35" i="5" s="1"/>
  <c r="D34" i="4"/>
  <c r="E34" i="4" s="1"/>
  <c r="C35" i="4"/>
  <c r="B36" i="4"/>
  <c r="D35" i="3"/>
  <c r="E35" i="3" s="1"/>
  <c r="C36" i="3"/>
  <c r="B37" i="3"/>
  <c r="D35" i="2"/>
  <c r="E35" i="2" s="1"/>
  <c r="B37" i="2"/>
  <c r="C36" i="2"/>
  <c r="D35" i="1"/>
  <c r="E35" i="1" s="1"/>
  <c r="B37" i="1"/>
  <c r="C36" i="1"/>
  <c r="D35" i="40" l="1"/>
  <c r="E35" i="40" s="1"/>
  <c r="B37" i="40"/>
  <c r="C36" i="40"/>
  <c r="D35" i="39"/>
  <c r="E35" i="39" s="1"/>
  <c r="B37" i="39"/>
  <c r="C36" i="39"/>
  <c r="D36" i="38"/>
  <c r="E36" i="38" s="1"/>
  <c r="C37" i="38"/>
  <c r="B38" i="38"/>
  <c r="D36" i="37"/>
  <c r="E36" i="37"/>
  <c r="C37" i="37"/>
  <c r="B38" i="37"/>
  <c r="C37" i="36"/>
  <c r="B38" i="36"/>
  <c r="D36" i="36"/>
  <c r="E36" i="36" s="1"/>
  <c r="C36" i="35"/>
  <c r="B37" i="35"/>
  <c r="D35" i="35"/>
  <c r="E35" i="35" s="1"/>
  <c r="D36" i="31"/>
  <c r="E36" i="31" s="1"/>
  <c r="C37" i="31"/>
  <c r="B38" i="31"/>
  <c r="C37" i="30"/>
  <c r="B38" i="30"/>
  <c r="D36" i="30"/>
  <c r="E36" i="30"/>
  <c r="B38" i="28"/>
  <c r="C37" i="28"/>
  <c r="D36" i="28"/>
  <c r="E36" i="28"/>
  <c r="C37" i="27"/>
  <c r="B38" i="27"/>
  <c r="D36" i="27"/>
  <c r="E36" i="27" s="1"/>
  <c r="D36" i="26"/>
  <c r="E36" i="26" s="1"/>
  <c r="C37" i="26"/>
  <c r="B38" i="26"/>
  <c r="D36" i="25"/>
  <c r="E36" i="25" s="1"/>
  <c r="B38" i="25"/>
  <c r="C37" i="25"/>
  <c r="D36" i="24"/>
  <c r="E36" i="24" s="1"/>
  <c r="B38" i="24"/>
  <c r="C37" i="24"/>
  <c r="D36" i="23"/>
  <c r="E36" i="23" s="1"/>
  <c r="C37" i="23"/>
  <c r="B38" i="23"/>
  <c r="B37" i="22"/>
  <c r="C36" i="22"/>
  <c r="D35" i="22"/>
  <c r="E35" i="22" s="1"/>
  <c r="C38" i="20"/>
  <c r="B39" i="20"/>
  <c r="D37" i="20"/>
  <c r="E37" i="20"/>
  <c r="D35" i="19"/>
  <c r="E35" i="19" s="1"/>
  <c r="C36" i="19"/>
  <c r="B37" i="19"/>
  <c r="D35" i="17"/>
  <c r="E35" i="17" s="1"/>
  <c r="C36" i="17"/>
  <c r="B37" i="17"/>
  <c r="D36" i="16"/>
  <c r="E36" i="16"/>
  <c r="C37" i="16"/>
  <c r="B38" i="16"/>
  <c r="D36" i="15"/>
  <c r="E36" i="15" s="1"/>
  <c r="C37" i="15"/>
  <c r="B38" i="15"/>
  <c r="D36" i="14"/>
  <c r="E36" i="14" s="1"/>
  <c r="C37" i="14"/>
  <c r="B38" i="14"/>
  <c r="C37" i="13"/>
  <c r="B38" i="13"/>
  <c r="D36" i="13"/>
  <c r="E36" i="13" s="1"/>
  <c r="D35" i="12"/>
  <c r="E35" i="12" s="1"/>
  <c r="C36" i="12"/>
  <c r="B37" i="12"/>
  <c r="B38" i="11"/>
  <c r="C37" i="11"/>
  <c r="D36" i="11"/>
  <c r="E36" i="11" s="1"/>
  <c r="D35" i="9"/>
  <c r="E35" i="9" s="1"/>
  <c r="B37" i="9"/>
  <c r="C36" i="9"/>
  <c r="D35" i="8"/>
  <c r="E35" i="8" s="1"/>
  <c r="C36" i="8"/>
  <c r="B37" i="8"/>
  <c r="D35" i="7"/>
  <c r="E35" i="7" s="1"/>
  <c r="C36" i="7"/>
  <c r="B37" i="7"/>
  <c r="D36" i="6"/>
  <c r="E36" i="6"/>
  <c r="B38" i="6"/>
  <c r="C37" i="6"/>
  <c r="D36" i="5"/>
  <c r="E36" i="5" s="1"/>
  <c r="B38" i="5"/>
  <c r="C37" i="5"/>
  <c r="C36" i="4"/>
  <c r="B37" i="4"/>
  <c r="D35" i="4"/>
  <c r="E35" i="4"/>
  <c r="C37" i="3"/>
  <c r="B38" i="3"/>
  <c r="D36" i="3"/>
  <c r="E36" i="3" s="1"/>
  <c r="D36" i="2"/>
  <c r="E36" i="2" s="1"/>
  <c r="B38" i="2"/>
  <c r="C37" i="2"/>
  <c r="D36" i="1"/>
  <c r="E36" i="1" s="1"/>
  <c r="C37" i="1"/>
  <c r="B38" i="1"/>
  <c r="D36" i="40" l="1"/>
  <c r="E36" i="40"/>
  <c r="C37" i="40"/>
  <c r="B38" i="40"/>
  <c r="D36" i="39"/>
  <c r="E36" i="39" s="1"/>
  <c r="B38" i="39"/>
  <c r="C37" i="39"/>
  <c r="C38" i="38"/>
  <c r="B39" i="38"/>
  <c r="D37" i="38"/>
  <c r="E37" i="38" s="1"/>
  <c r="C38" i="37"/>
  <c r="B39" i="37"/>
  <c r="D37" i="37"/>
  <c r="E37" i="37" s="1"/>
  <c r="C38" i="36"/>
  <c r="B39" i="36"/>
  <c r="D37" i="36"/>
  <c r="E37" i="36" s="1"/>
  <c r="C37" i="35"/>
  <c r="B38" i="35"/>
  <c r="D36" i="35"/>
  <c r="E36" i="35"/>
  <c r="C38" i="31"/>
  <c r="B39" i="31"/>
  <c r="D37" i="31"/>
  <c r="E37" i="31" s="1"/>
  <c r="C38" i="30"/>
  <c r="B39" i="30"/>
  <c r="D37" i="30"/>
  <c r="E37" i="30" s="1"/>
  <c r="D37" i="28"/>
  <c r="E37" i="28" s="1"/>
  <c r="B39" i="28"/>
  <c r="C38" i="28"/>
  <c r="C38" i="27"/>
  <c r="B39" i="27"/>
  <c r="D37" i="27"/>
  <c r="E37" i="27" s="1"/>
  <c r="C38" i="26"/>
  <c r="B39" i="26"/>
  <c r="D37" i="26"/>
  <c r="E37" i="26" s="1"/>
  <c r="D37" i="25"/>
  <c r="E37" i="25" s="1"/>
  <c r="C38" i="25"/>
  <c r="B39" i="25"/>
  <c r="D37" i="24"/>
  <c r="E37" i="24" s="1"/>
  <c r="B39" i="24"/>
  <c r="C38" i="24"/>
  <c r="C38" i="23"/>
  <c r="B39" i="23"/>
  <c r="D37" i="23"/>
  <c r="E37" i="23" s="1"/>
  <c r="D36" i="22"/>
  <c r="E36" i="22"/>
  <c r="B38" i="22"/>
  <c r="C37" i="22"/>
  <c r="B40" i="20"/>
  <c r="C39" i="20"/>
  <c r="D38" i="20"/>
  <c r="E38" i="20"/>
  <c r="C37" i="19"/>
  <c r="B38" i="19"/>
  <c r="D36" i="19"/>
  <c r="E36" i="19"/>
  <c r="B38" i="17"/>
  <c r="C37" i="17"/>
  <c r="D36" i="17"/>
  <c r="E36" i="17"/>
  <c r="C38" i="16"/>
  <c r="B39" i="16"/>
  <c r="D37" i="16"/>
  <c r="E37" i="16" s="1"/>
  <c r="B39" i="15"/>
  <c r="C38" i="15"/>
  <c r="D37" i="15"/>
  <c r="E37" i="15" s="1"/>
  <c r="B39" i="14"/>
  <c r="C38" i="14"/>
  <c r="D37" i="14"/>
  <c r="E37" i="14" s="1"/>
  <c r="C38" i="13"/>
  <c r="B39" i="13"/>
  <c r="D37" i="13"/>
  <c r="E37" i="13" s="1"/>
  <c r="C37" i="12"/>
  <c r="B38" i="12"/>
  <c r="D36" i="12"/>
  <c r="E36" i="12" s="1"/>
  <c r="D37" i="11"/>
  <c r="E37" i="11" s="1"/>
  <c r="C38" i="11"/>
  <c r="B39" i="11"/>
  <c r="D36" i="9"/>
  <c r="E36" i="9" s="1"/>
  <c r="C37" i="9"/>
  <c r="B38" i="9"/>
  <c r="C37" i="8"/>
  <c r="B38" i="8"/>
  <c r="D36" i="8"/>
  <c r="E36" i="8"/>
  <c r="B38" i="7"/>
  <c r="C37" i="7"/>
  <c r="D36" i="7"/>
  <c r="E36" i="7"/>
  <c r="D37" i="6"/>
  <c r="E37" i="6" s="1"/>
  <c r="B39" i="6"/>
  <c r="C38" i="6"/>
  <c r="D37" i="5"/>
  <c r="E37" i="5" s="1"/>
  <c r="B39" i="5"/>
  <c r="C38" i="5"/>
  <c r="C37" i="4"/>
  <c r="B38" i="4"/>
  <c r="D36" i="4"/>
  <c r="E36" i="4" s="1"/>
  <c r="C38" i="3"/>
  <c r="B39" i="3"/>
  <c r="D37" i="3"/>
  <c r="E37" i="3" s="1"/>
  <c r="D37" i="2"/>
  <c r="E37" i="2" s="1"/>
  <c r="C38" i="2"/>
  <c r="B39" i="2"/>
  <c r="C38" i="1"/>
  <c r="B39" i="1"/>
  <c r="D37" i="1"/>
  <c r="E37" i="1" s="1"/>
  <c r="B39" i="40" l="1"/>
  <c r="C38" i="40"/>
  <c r="D37" i="40"/>
  <c r="E37" i="40" s="1"/>
  <c r="D37" i="39"/>
  <c r="E37" i="39" s="1"/>
  <c r="C38" i="39"/>
  <c r="B39" i="39"/>
  <c r="B40" i="38"/>
  <c r="C39" i="38"/>
  <c r="D38" i="38"/>
  <c r="E38" i="38" s="1"/>
  <c r="B40" i="37"/>
  <c r="C39" i="37"/>
  <c r="D38" i="37"/>
  <c r="E38" i="37" s="1"/>
  <c r="B40" i="36"/>
  <c r="C39" i="36"/>
  <c r="D38" i="36"/>
  <c r="E38" i="36" s="1"/>
  <c r="B39" i="35"/>
  <c r="C38" i="35"/>
  <c r="D37" i="35"/>
  <c r="E37" i="35" s="1"/>
  <c r="B40" i="31"/>
  <c r="C39" i="31"/>
  <c r="D38" i="31"/>
  <c r="E38" i="31"/>
  <c r="B40" i="30"/>
  <c r="C39" i="30"/>
  <c r="D38" i="30"/>
  <c r="E38" i="30"/>
  <c r="D38" i="28"/>
  <c r="E38" i="28" s="1"/>
  <c r="B40" i="28"/>
  <c r="C39" i="28"/>
  <c r="B40" i="27"/>
  <c r="C39" i="27"/>
  <c r="D38" i="27"/>
  <c r="E38" i="27" s="1"/>
  <c r="B40" i="26"/>
  <c r="C39" i="26"/>
  <c r="D38" i="26"/>
  <c r="E38" i="26" s="1"/>
  <c r="B40" i="25"/>
  <c r="C39" i="25"/>
  <c r="D38" i="25"/>
  <c r="E38" i="25" s="1"/>
  <c r="D38" i="24"/>
  <c r="E38" i="24" s="1"/>
  <c r="C39" i="24"/>
  <c r="B40" i="24"/>
  <c r="B40" i="23"/>
  <c r="C39" i="23"/>
  <c r="D38" i="23"/>
  <c r="E38" i="23" s="1"/>
  <c r="D37" i="22"/>
  <c r="E37" i="22" s="1"/>
  <c r="C38" i="22"/>
  <c r="B39" i="22"/>
  <c r="D39" i="20"/>
  <c r="E39" i="20"/>
  <c r="C40" i="20"/>
  <c r="B41" i="20"/>
  <c r="C38" i="19"/>
  <c r="B39" i="19"/>
  <c r="D37" i="19"/>
  <c r="E37" i="19" s="1"/>
  <c r="D37" i="17"/>
  <c r="E37" i="17" s="1"/>
  <c r="B39" i="17"/>
  <c r="C38" i="17"/>
  <c r="B40" i="16"/>
  <c r="C39" i="16"/>
  <c r="D38" i="16"/>
  <c r="E38" i="16" s="1"/>
  <c r="D38" i="15"/>
  <c r="E38" i="15" s="1"/>
  <c r="B40" i="15"/>
  <c r="C39" i="15"/>
  <c r="D38" i="14"/>
  <c r="E38" i="14"/>
  <c r="B40" i="14"/>
  <c r="C39" i="14"/>
  <c r="B40" i="13"/>
  <c r="C39" i="13"/>
  <c r="D38" i="13"/>
  <c r="E38" i="13" s="1"/>
  <c r="B39" i="12"/>
  <c r="C38" i="12"/>
  <c r="D37" i="12"/>
  <c r="E37" i="12" s="1"/>
  <c r="B40" i="11"/>
  <c r="C39" i="11"/>
  <c r="D38" i="11"/>
  <c r="E38" i="11" s="1"/>
  <c r="B39" i="9"/>
  <c r="C38" i="9"/>
  <c r="D37" i="9"/>
  <c r="E37" i="9" s="1"/>
  <c r="B39" i="8"/>
  <c r="C38" i="8"/>
  <c r="D37" i="8"/>
  <c r="E37" i="8" s="1"/>
  <c r="D37" i="7"/>
  <c r="E37" i="7" s="1"/>
  <c r="C38" i="7"/>
  <c r="B39" i="7"/>
  <c r="D38" i="6"/>
  <c r="E38" i="6"/>
  <c r="B40" i="6"/>
  <c r="C39" i="6"/>
  <c r="D38" i="5"/>
  <c r="E38" i="5" s="1"/>
  <c r="B40" i="5"/>
  <c r="C39" i="5"/>
  <c r="B39" i="4"/>
  <c r="C38" i="4"/>
  <c r="D37" i="4"/>
  <c r="E37" i="4" s="1"/>
  <c r="B40" i="3"/>
  <c r="C39" i="3"/>
  <c r="D38" i="3"/>
  <c r="E38" i="3" s="1"/>
  <c r="B40" i="2"/>
  <c r="C39" i="2"/>
  <c r="D38" i="2"/>
  <c r="E38" i="2"/>
  <c r="B40" i="1"/>
  <c r="C39" i="1"/>
  <c r="D38" i="1"/>
  <c r="E38" i="1"/>
  <c r="D38" i="40" l="1"/>
  <c r="E38" i="40" s="1"/>
  <c r="B40" i="40"/>
  <c r="C39" i="40"/>
  <c r="B40" i="39"/>
  <c r="C39" i="39"/>
  <c r="D38" i="39"/>
  <c r="E38" i="39" s="1"/>
  <c r="D39" i="38"/>
  <c r="E39" i="38" s="1"/>
  <c r="C40" i="38"/>
  <c r="B41" i="38"/>
  <c r="D39" i="37"/>
  <c r="E39" i="37" s="1"/>
  <c r="C40" i="37"/>
  <c r="B41" i="37"/>
  <c r="D39" i="36"/>
  <c r="E39" i="36" s="1"/>
  <c r="C40" i="36"/>
  <c r="B41" i="36"/>
  <c r="D38" i="35"/>
  <c r="E38" i="35" s="1"/>
  <c r="B40" i="35"/>
  <c r="C39" i="35"/>
  <c r="D39" i="31"/>
  <c r="E39" i="31"/>
  <c r="C40" i="31"/>
  <c r="B41" i="31"/>
  <c r="D39" i="30"/>
  <c r="E39" i="30" s="1"/>
  <c r="C40" i="30"/>
  <c r="B41" i="30"/>
  <c r="D39" i="28"/>
  <c r="E39" i="28" s="1"/>
  <c r="C40" i="28"/>
  <c r="B41" i="28"/>
  <c r="D39" i="27"/>
  <c r="E39" i="27" s="1"/>
  <c r="C40" i="27"/>
  <c r="B41" i="27"/>
  <c r="D39" i="26"/>
  <c r="E39" i="26"/>
  <c r="C40" i="26"/>
  <c r="B41" i="26"/>
  <c r="D39" i="25"/>
  <c r="E39" i="25" s="1"/>
  <c r="C40" i="25"/>
  <c r="B41" i="25"/>
  <c r="C40" i="24"/>
  <c r="B41" i="24"/>
  <c r="D39" i="24"/>
  <c r="E39" i="24"/>
  <c r="D39" i="23"/>
  <c r="E39" i="23" s="1"/>
  <c r="C40" i="23"/>
  <c r="B41" i="23"/>
  <c r="B40" i="22"/>
  <c r="C39" i="22"/>
  <c r="D38" i="22"/>
  <c r="E38" i="22"/>
  <c r="C41" i="20"/>
  <c r="B42" i="20"/>
  <c r="D40" i="20"/>
  <c r="E40" i="20"/>
  <c r="B40" i="19"/>
  <c r="C39" i="19"/>
  <c r="D38" i="19"/>
  <c r="E38" i="19" s="1"/>
  <c r="D38" i="17"/>
  <c r="E38" i="17" s="1"/>
  <c r="B40" i="17"/>
  <c r="C39" i="17"/>
  <c r="D39" i="16"/>
  <c r="E39" i="16" s="1"/>
  <c r="C40" i="16"/>
  <c r="B41" i="16"/>
  <c r="E39" i="15"/>
  <c r="D39" i="15"/>
  <c r="C40" i="15"/>
  <c r="B41" i="15"/>
  <c r="D39" i="14"/>
  <c r="E39" i="14" s="1"/>
  <c r="C40" i="14"/>
  <c r="B41" i="14"/>
  <c r="D39" i="13"/>
  <c r="E39" i="13"/>
  <c r="C40" i="13"/>
  <c r="B41" i="13"/>
  <c r="D38" i="12"/>
  <c r="E38" i="12" s="1"/>
  <c r="C39" i="12"/>
  <c r="B40" i="12"/>
  <c r="D39" i="11"/>
  <c r="E39" i="11"/>
  <c r="C40" i="11"/>
  <c r="B41" i="11"/>
  <c r="D38" i="9"/>
  <c r="E38" i="9" s="1"/>
  <c r="C39" i="9"/>
  <c r="B40" i="9"/>
  <c r="D38" i="8"/>
  <c r="E38" i="8" s="1"/>
  <c r="B40" i="8"/>
  <c r="C39" i="8"/>
  <c r="B40" i="7"/>
  <c r="C39" i="7"/>
  <c r="D38" i="7"/>
  <c r="E38" i="7" s="1"/>
  <c r="D39" i="6"/>
  <c r="E39" i="6" s="1"/>
  <c r="C40" i="6"/>
  <c r="B41" i="6"/>
  <c r="D39" i="5"/>
  <c r="E39" i="5" s="1"/>
  <c r="C40" i="5"/>
  <c r="B41" i="5"/>
  <c r="D38" i="4"/>
  <c r="E38" i="4" s="1"/>
  <c r="B40" i="4"/>
  <c r="C39" i="4"/>
  <c r="D39" i="3"/>
  <c r="E39" i="3" s="1"/>
  <c r="C40" i="3"/>
  <c r="B41" i="3"/>
  <c r="D39" i="2"/>
  <c r="E39" i="2"/>
  <c r="C40" i="2"/>
  <c r="B41" i="2"/>
  <c r="D39" i="1"/>
  <c r="E39" i="1" s="1"/>
  <c r="C40" i="1"/>
  <c r="B41" i="1"/>
  <c r="D39" i="40" l="1"/>
  <c r="E39" i="40" s="1"/>
  <c r="C40" i="40"/>
  <c r="B41" i="40"/>
  <c r="D39" i="39"/>
  <c r="E39" i="39" s="1"/>
  <c r="C40" i="39"/>
  <c r="B41" i="39"/>
  <c r="B42" i="38"/>
  <c r="C41" i="38"/>
  <c r="D40" i="38"/>
  <c r="E40" i="38" s="1"/>
  <c r="B42" i="37"/>
  <c r="C41" i="37"/>
  <c r="D40" i="37"/>
  <c r="E40" i="37" s="1"/>
  <c r="B42" i="36"/>
  <c r="C41" i="36"/>
  <c r="D40" i="36"/>
  <c r="E40" i="36" s="1"/>
  <c r="D39" i="35"/>
  <c r="E39" i="35" s="1"/>
  <c r="C40" i="35"/>
  <c r="B41" i="35"/>
  <c r="B42" i="31"/>
  <c r="C41" i="31"/>
  <c r="D40" i="31"/>
  <c r="E40" i="31" s="1"/>
  <c r="C41" i="30"/>
  <c r="B42" i="30"/>
  <c r="D40" i="30"/>
  <c r="E40" i="30" s="1"/>
  <c r="B42" i="28"/>
  <c r="C41" i="28"/>
  <c r="D40" i="28"/>
  <c r="E40" i="28" s="1"/>
  <c r="B42" i="27"/>
  <c r="C41" i="27"/>
  <c r="D40" i="27"/>
  <c r="E40" i="27" s="1"/>
  <c r="C41" i="26"/>
  <c r="B42" i="26"/>
  <c r="D40" i="26"/>
  <c r="E40" i="26" s="1"/>
  <c r="B42" i="25"/>
  <c r="C41" i="25"/>
  <c r="D40" i="25"/>
  <c r="E40" i="25" s="1"/>
  <c r="B42" i="24"/>
  <c r="C41" i="24"/>
  <c r="D40" i="24"/>
  <c r="E40" i="24" s="1"/>
  <c r="B42" i="23"/>
  <c r="C41" i="23"/>
  <c r="D40" i="23"/>
  <c r="E40" i="23" s="1"/>
  <c r="D39" i="22"/>
  <c r="E39" i="22" s="1"/>
  <c r="C40" i="22"/>
  <c r="B41" i="22"/>
  <c r="B43" i="20"/>
  <c r="C42" i="20"/>
  <c r="D41" i="20"/>
  <c r="E41" i="20" s="1"/>
  <c r="D39" i="19"/>
  <c r="E39" i="19" s="1"/>
  <c r="C40" i="19"/>
  <c r="B41" i="19"/>
  <c r="D39" i="17"/>
  <c r="E39" i="17" s="1"/>
  <c r="C40" i="17"/>
  <c r="B41" i="17"/>
  <c r="B42" i="16"/>
  <c r="C41" i="16"/>
  <c r="D40" i="16"/>
  <c r="E40" i="16" s="1"/>
  <c r="B42" i="15"/>
  <c r="C41" i="15"/>
  <c r="D40" i="15"/>
  <c r="E40" i="15" s="1"/>
  <c r="B42" i="14"/>
  <c r="C41" i="14"/>
  <c r="D40" i="14"/>
  <c r="E40" i="14" s="1"/>
  <c r="B42" i="13"/>
  <c r="C41" i="13"/>
  <c r="D40" i="13"/>
  <c r="E40" i="13" s="1"/>
  <c r="B41" i="12"/>
  <c r="C40" i="12"/>
  <c r="D39" i="12"/>
  <c r="E39" i="12"/>
  <c r="C41" i="11"/>
  <c r="B42" i="11"/>
  <c r="D40" i="11"/>
  <c r="E40" i="11" s="1"/>
  <c r="C40" i="9"/>
  <c r="B41" i="9"/>
  <c r="E39" i="9"/>
  <c r="D39" i="9"/>
  <c r="D39" i="8"/>
  <c r="E39" i="8" s="1"/>
  <c r="C40" i="8"/>
  <c r="B41" i="8"/>
  <c r="D39" i="7"/>
  <c r="E39" i="7" s="1"/>
  <c r="C40" i="7"/>
  <c r="B41" i="7"/>
  <c r="B42" i="6"/>
  <c r="C41" i="6"/>
  <c r="D40" i="6"/>
  <c r="E40" i="6" s="1"/>
  <c r="B42" i="5"/>
  <c r="C41" i="5"/>
  <c r="D40" i="5"/>
  <c r="E40" i="5" s="1"/>
  <c r="D39" i="4"/>
  <c r="E39" i="4"/>
  <c r="C40" i="4"/>
  <c r="B41" i="4"/>
  <c r="C41" i="3"/>
  <c r="B42" i="3"/>
  <c r="D40" i="3"/>
  <c r="E40" i="3" s="1"/>
  <c r="C41" i="2"/>
  <c r="B42" i="2"/>
  <c r="D40" i="2"/>
  <c r="E40" i="2" s="1"/>
  <c r="C41" i="1"/>
  <c r="B42" i="1"/>
  <c r="D40" i="1"/>
  <c r="E40" i="1" s="1"/>
  <c r="C41" i="40" l="1"/>
  <c r="B42" i="40"/>
  <c r="D40" i="40"/>
  <c r="E40" i="40" s="1"/>
  <c r="C41" i="39"/>
  <c r="B42" i="39"/>
  <c r="D40" i="39"/>
  <c r="E40" i="39" s="1"/>
  <c r="D41" i="38"/>
  <c r="E41" i="38" s="1"/>
  <c r="B43" i="38"/>
  <c r="C42" i="38"/>
  <c r="D41" i="37"/>
  <c r="E41" i="37" s="1"/>
  <c r="B43" i="37"/>
  <c r="C42" i="37"/>
  <c r="D41" i="36"/>
  <c r="E41" i="36" s="1"/>
  <c r="B43" i="36"/>
  <c r="C42" i="36"/>
  <c r="B42" i="35"/>
  <c r="C41" i="35"/>
  <c r="D40" i="35"/>
  <c r="E40" i="35" s="1"/>
  <c r="D41" i="31"/>
  <c r="E41" i="31" s="1"/>
  <c r="B43" i="31"/>
  <c r="C42" i="31"/>
  <c r="B43" i="30"/>
  <c r="C42" i="30"/>
  <c r="D41" i="30"/>
  <c r="E41" i="30" s="1"/>
  <c r="D41" i="28"/>
  <c r="E41" i="28" s="1"/>
  <c r="B43" i="28"/>
  <c r="C42" i="28"/>
  <c r="D41" i="27"/>
  <c r="E41" i="27" s="1"/>
  <c r="B43" i="27"/>
  <c r="C42" i="27"/>
  <c r="B43" i="26"/>
  <c r="C42" i="26"/>
  <c r="D41" i="26"/>
  <c r="E41" i="26" s="1"/>
  <c r="D41" i="25"/>
  <c r="E41" i="25"/>
  <c r="B43" i="25"/>
  <c r="C42" i="25"/>
  <c r="D41" i="24"/>
  <c r="E41" i="24" s="1"/>
  <c r="B43" i="24"/>
  <c r="C42" i="24"/>
  <c r="D41" i="23"/>
  <c r="E41" i="23" s="1"/>
  <c r="B43" i="23"/>
  <c r="C42" i="23"/>
  <c r="C41" i="22"/>
  <c r="B42" i="22"/>
  <c r="D40" i="22"/>
  <c r="E40" i="22" s="1"/>
  <c r="D42" i="20"/>
  <c r="E42" i="20"/>
  <c r="C43" i="20"/>
  <c r="B44" i="20"/>
  <c r="B42" i="19"/>
  <c r="C41" i="19"/>
  <c r="D40" i="19"/>
  <c r="E40" i="19" s="1"/>
  <c r="C41" i="17"/>
  <c r="B42" i="17"/>
  <c r="D40" i="17"/>
  <c r="E40" i="17" s="1"/>
  <c r="D41" i="16"/>
  <c r="E41" i="16" s="1"/>
  <c r="B43" i="16"/>
  <c r="C42" i="16"/>
  <c r="D41" i="15"/>
  <c r="E41" i="15" s="1"/>
  <c r="B43" i="15"/>
  <c r="C42" i="15"/>
  <c r="D41" i="14"/>
  <c r="E41" i="14" s="1"/>
  <c r="C42" i="14"/>
  <c r="B43" i="14"/>
  <c r="D41" i="13"/>
  <c r="E41" i="13" s="1"/>
  <c r="B43" i="13"/>
  <c r="C42" i="13"/>
  <c r="D40" i="12"/>
  <c r="E40" i="12"/>
  <c r="B42" i="12"/>
  <c r="C41" i="12"/>
  <c r="B43" i="11"/>
  <c r="C42" i="11"/>
  <c r="D41" i="11"/>
  <c r="E41" i="11"/>
  <c r="B42" i="9"/>
  <c r="C41" i="9"/>
  <c r="D40" i="9"/>
  <c r="E40" i="9" s="1"/>
  <c r="C41" i="8"/>
  <c r="B42" i="8"/>
  <c r="D40" i="8"/>
  <c r="E40" i="8" s="1"/>
  <c r="C41" i="7"/>
  <c r="B42" i="7"/>
  <c r="D40" i="7"/>
  <c r="E40" i="7" s="1"/>
  <c r="D41" i="6"/>
  <c r="E41" i="6" s="1"/>
  <c r="B43" i="6"/>
  <c r="C42" i="6"/>
  <c r="D41" i="5"/>
  <c r="E41" i="5" s="1"/>
  <c r="B43" i="5"/>
  <c r="C42" i="5"/>
  <c r="B42" i="4"/>
  <c r="C41" i="4"/>
  <c r="D40" i="4"/>
  <c r="E40" i="4" s="1"/>
  <c r="B43" i="3"/>
  <c r="C42" i="3"/>
  <c r="D41" i="3"/>
  <c r="E41" i="3" s="1"/>
  <c r="B43" i="2"/>
  <c r="C42" i="2"/>
  <c r="D41" i="2"/>
  <c r="E41" i="2" s="1"/>
  <c r="B43" i="1"/>
  <c r="C42" i="1"/>
  <c r="D41" i="1"/>
  <c r="E41" i="1" s="1"/>
  <c r="B43" i="40" l="1"/>
  <c r="C42" i="40"/>
  <c r="D41" i="40"/>
  <c r="E41" i="40" s="1"/>
  <c r="B43" i="39"/>
  <c r="C42" i="39"/>
  <c r="D41" i="39"/>
  <c r="E41" i="39" s="1"/>
  <c r="D42" i="38"/>
  <c r="E42" i="38" s="1"/>
  <c r="C43" i="38"/>
  <c r="B44" i="38"/>
  <c r="D42" i="37"/>
  <c r="E42" i="37" s="1"/>
  <c r="C43" i="37"/>
  <c r="B44" i="37"/>
  <c r="D42" i="36"/>
  <c r="E42" i="36" s="1"/>
  <c r="C43" i="36"/>
  <c r="B44" i="36"/>
  <c r="D41" i="35"/>
  <c r="E41" i="35" s="1"/>
  <c r="B43" i="35"/>
  <c r="C42" i="35"/>
  <c r="D42" i="31"/>
  <c r="E42" i="31" s="1"/>
  <c r="C43" i="31"/>
  <c r="B44" i="31"/>
  <c r="D42" i="30"/>
  <c r="E42" i="30" s="1"/>
  <c r="C43" i="30"/>
  <c r="B44" i="30"/>
  <c r="D42" i="28"/>
  <c r="E42" i="28" s="1"/>
  <c r="C43" i="28"/>
  <c r="B44" i="28"/>
  <c r="D42" i="27"/>
  <c r="E42" i="27" s="1"/>
  <c r="C43" i="27"/>
  <c r="B44" i="27"/>
  <c r="D42" i="26"/>
  <c r="E42" i="26" s="1"/>
  <c r="C43" i="26"/>
  <c r="B44" i="26"/>
  <c r="D42" i="25"/>
  <c r="E42" i="25" s="1"/>
  <c r="C43" i="25"/>
  <c r="B44" i="25"/>
  <c r="D42" i="24"/>
  <c r="E42" i="24" s="1"/>
  <c r="C43" i="24"/>
  <c r="B44" i="24"/>
  <c r="D42" i="23"/>
  <c r="E42" i="23" s="1"/>
  <c r="C43" i="23"/>
  <c r="B44" i="23"/>
  <c r="B43" i="22"/>
  <c r="C42" i="22"/>
  <c r="D41" i="22"/>
  <c r="E41" i="22" s="1"/>
  <c r="B45" i="20"/>
  <c r="C44" i="20"/>
  <c r="D43" i="20"/>
  <c r="E43" i="20"/>
  <c r="D41" i="19"/>
  <c r="E41" i="19" s="1"/>
  <c r="B43" i="19"/>
  <c r="C42" i="19"/>
  <c r="B43" i="17"/>
  <c r="C42" i="17"/>
  <c r="D41" i="17"/>
  <c r="E41" i="17" s="1"/>
  <c r="D42" i="16"/>
  <c r="E42" i="16" s="1"/>
  <c r="C43" i="16"/>
  <c r="B44" i="16"/>
  <c r="D42" i="15"/>
  <c r="E42" i="15" s="1"/>
  <c r="C43" i="15"/>
  <c r="B44" i="15"/>
  <c r="C43" i="14"/>
  <c r="B44" i="14"/>
  <c r="D42" i="14"/>
  <c r="E42" i="14" s="1"/>
  <c r="D42" i="13"/>
  <c r="E42" i="13" s="1"/>
  <c r="C43" i="13"/>
  <c r="B44" i="13"/>
  <c r="D41" i="12"/>
  <c r="E41" i="12" s="1"/>
  <c r="B43" i="12"/>
  <c r="C42" i="12"/>
  <c r="D42" i="11"/>
  <c r="E42" i="11" s="1"/>
  <c r="C43" i="11"/>
  <c r="B44" i="11"/>
  <c r="E41" i="9"/>
  <c r="D41" i="9"/>
  <c r="C42" i="9"/>
  <c r="B43" i="9"/>
  <c r="B43" i="8"/>
  <c r="C42" i="8"/>
  <c r="D41" i="8"/>
  <c r="E41" i="8" s="1"/>
  <c r="B43" i="7"/>
  <c r="C42" i="7"/>
  <c r="D41" i="7"/>
  <c r="E41" i="7" s="1"/>
  <c r="D42" i="6"/>
  <c r="E42" i="6" s="1"/>
  <c r="C43" i="6"/>
  <c r="B44" i="6"/>
  <c r="D42" i="5"/>
  <c r="E42" i="5" s="1"/>
  <c r="C43" i="5"/>
  <c r="B44" i="5"/>
  <c r="D41" i="4"/>
  <c r="E41" i="4" s="1"/>
  <c r="B43" i="4"/>
  <c r="C42" i="4"/>
  <c r="D42" i="3"/>
  <c r="E42" i="3" s="1"/>
  <c r="C43" i="3"/>
  <c r="B44" i="3"/>
  <c r="D42" i="2"/>
  <c r="E42" i="2" s="1"/>
  <c r="C43" i="2"/>
  <c r="B44" i="2"/>
  <c r="D42" i="1"/>
  <c r="E42" i="1" s="1"/>
  <c r="C43" i="1"/>
  <c r="B44" i="1"/>
  <c r="D42" i="40" l="1"/>
  <c r="E42" i="40" s="1"/>
  <c r="C43" i="40"/>
  <c r="B44" i="40"/>
  <c r="D42" i="39"/>
  <c r="E42" i="39" s="1"/>
  <c r="C43" i="39"/>
  <c r="B44" i="39"/>
  <c r="C44" i="38"/>
  <c r="B45" i="38"/>
  <c r="E43" i="38"/>
  <c r="D43" i="38"/>
  <c r="B45" i="37"/>
  <c r="C44" i="37"/>
  <c r="D43" i="37"/>
  <c r="E43" i="37" s="1"/>
  <c r="C44" i="36"/>
  <c r="B45" i="36"/>
  <c r="D43" i="36"/>
  <c r="E43" i="36" s="1"/>
  <c r="D42" i="35"/>
  <c r="E42" i="35" s="1"/>
  <c r="C43" i="35"/>
  <c r="B44" i="35"/>
  <c r="C44" i="31"/>
  <c r="B45" i="31"/>
  <c r="D43" i="31"/>
  <c r="E43" i="31" s="1"/>
  <c r="B45" i="30"/>
  <c r="C44" i="30"/>
  <c r="D43" i="30"/>
  <c r="E43" i="30" s="1"/>
  <c r="B45" i="28"/>
  <c r="C44" i="28"/>
  <c r="D43" i="28"/>
  <c r="E43" i="28" s="1"/>
  <c r="B45" i="27"/>
  <c r="C44" i="27"/>
  <c r="D43" i="27"/>
  <c r="E43" i="27" s="1"/>
  <c r="B45" i="26"/>
  <c r="C44" i="26"/>
  <c r="D43" i="26"/>
  <c r="E43" i="26"/>
  <c r="C44" i="25"/>
  <c r="B45" i="25"/>
  <c r="D43" i="25"/>
  <c r="E43" i="25" s="1"/>
  <c r="C44" i="24"/>
  <c r="B45" i="24"/>
  <c r="D43" i="24"/>
  <c r="E43" i="24" s="1"/>
  <c r="B45" i="23"/>
  <c r="C44" i="23"/>
  <c r="D43" i="23"/>
  <c r="E43" i="23" s="1"/>
  <c r="D42" i="22"/>
  <c r="E42" i="22" s="1"/>
  <c r="C43" i="22"/>
  <c r="B44" i="22"/>
  <c r="D44" i="20"/>
  <c r="E44" i="20"/>
  <c r="H7" i="20"/>
  <c r="C45" i="20"/>
  <c r="D42" i="19"/>
  <c r="E42" i="19" s="1"/>
  <c r="C43" i="19"/>
  <c r="B44" i="19"/>
  <c r="D42" i="17"/>
  <c r="E42" i="17" s="1"/>
  <c r="C43" i="17"/>
  <c r="B44" i="17"/>
  <c r="B45" i="16"/>
  <c r="C44" i="16"/>
  <c r="D43" i="16"/>
  <c r="E43" i="16" s="1"/>
  <c r="B45" i="15"/>
  <c r="C44" i="15"/>
  <c r="D43" i="15"/>
  <c r="E43" i="15" s="1"/>
  <c r="B45" i="14"/>
  <c r="C44" i="14"/>
  <c r="D43" i="14"/>
  <c r="E43" i="14" s="1"/>
  <c r="B45" i="13"/>
  <c r="C44" i="13"/>
  <c r="D43" i="13"/>
  <c r="E43" i="13" s="1"/>
  <c r="D42" i="12"/>
  <c r="E42" i="12" s="1"/>
  <c r="B44" i="12"/>
  <c r="C43" i="12"/>
  <c r="C44" i="11"/>
  <c r="B45" i="11"/>
  <c r="D43" i="11"/>
  <c r="E43" i="11" s="1"/>
  <c r="C43" i="9"/>
  <c r="B44" i="9"/>
  <c r="D42" i="9"/>
  <c r="E42" i="9" s="1"/>
  <c r="D42" i="8"/>
  <c r="E42" i="8" s="1"/>
  <c r="C43" i="8"/>
  <c r="B44" i="8"/>
  <c r="D42" i="7"/>
  <c r="E42" i="7" s="1"/>
  <c r="C43" i="7"/>
  <c r="B44" i="7"/>
  <c r="C44" i="6"/>
  <c r="B45" i="6"/>
  <c r="D43" i="6"/>
  <c r="E43" i="6" s="1"/>
  <c r="B45" i="5"/>
  <c r="C44" i="5"/>
  <c r="D43" i="5"/>
  <c r="E43" i="5" s="1"/>
  <c r="D42" i="4"/>
  <c r="E42" i="4" s="1"/>
  <c r="C43" i="4"/>
  <c r="B44" i="4"/>
  <c r="B45" i="3"/>
  <c r="C44" i="3"/>
  <c r="D43" i="3"/>
  <c r="E43" i="3" s="1"/>
  <c r="B45" i="2"/>
  <c r="C44" i="2"/>
  <c r="D43" i="2"/>
  <c r="E43" i="2" s="1"/>
  <c r="C44" i="1"/>
  <c r="B45" i="1"/>
  <c r="D43" i="1"/>
  <c r="E43" i="1" s="1"/>
  <c r="B45" i="40" l="1"/>
  <c r="C44" i="40"/>
  <c r="D43" i="40"/>
  <c r="E43" i="40" s="1"/>
  <c r="C44" i="39"/>
  <c r="B45" i="39"/>
  <c r="D43" i="39"/>
  <c r="E43" i="39" s="1"/>
  <c r="H7" i="38"/>
  <c r="C45" i="38"/>
  <c r="D44" i="38"/>
  <c r="E44" i="38" s="1"/>
  <c r="D44" i="37"/>
  <c r="E44" i="37" s="1"/>
  <c r="H7" i="37"/>
  <c r="C45" i="37"/>
  <c r="C45" i="36"/>
  <c r="H7" i="36"/>
  <c r="D44" i="36"/>
  <c r="E44" i="36" s="1"/>
  <c r="B45" i="35"/>
  <c r="C44" i="35"/>
  <c r="D43" i="35"/>
  <c r="E43" i="35" s="1"/>
  <c r="C45" i="31"/>
  <c r="H7" i="31"/>
  <c r="D44" i="31"/>
  <c r="E44" i="31" s="1"/>
  <c r="D44" i="30"/>
  <c r="E44" i="30" s="1"/>
  <c r="H7" i="30"/>
  <c r="C45" i="30"/>
  <c r="D44" i="28"/>
  <c r="E44" i="28" s="1"/>
  <c r="H7" i="28"/>
  <c r="C45" i="28"/>
  <c r="D44" i="27"/>
  <c r="E44" i="27" s="1"/>
  <c r="C45" i="27"/>
  <c r="H7" i="27"/>
  <c r="D44" i="26"/>
  <c r="E44" i="26" s="1"/>
  <c r="H7" i="26"/>
  <c r="C45" i="26"/>
  <c r="H7" i="25"/>
  <c r="C45" i="25"/>
  <c r="D44" i="25"/>
  <c r="E44" i="25" s="1"/>
  <c r="H7" i="24"/>
  <c r="C45" i="24"/>
  <c r="D44" i="24"/>
  <c r="E44" i="24" s="1"/>
  <c r="D44" i="23"/>
  <c r="E44" i="23" s="1"/>
  <c r="H7" i="23"/>
  <c r="C45" i="23"/>
  <c r="B45" i="22"/>
  <c r="C44" i="22"/>
  <c r="D43" i="22"/>
  <c r="E43" i="22" s="1"/>
  <c r="D45" i="20"/>
  <c r="E45" i="20" s="1"/>
  <c r="I7" i="20"/>
  <c r="H8" i="20"/>
  <c r="B45" i="19"/>
  <c r="C44" i="19"/>
  <c r="D43" i="19"/>
  <c r="E43" i="19" s="1"/>
  <c r="B45" i="17"/>
  <c r="C44" i="17"/>
  <c r="D43" i="17"/>
  <c r="E43" i="17" s="1"/>
  <c r="D44" i="16"/>
  <c r="E44" i="16"/>
  <c r="H7" i="16"/>
  <c r="C45" i="16"/>
  <c r="D44" i="15"/>
  <c r="E44" i="15" s="1"/>
  <c r="C45" i="15"/>
  <c r="H7" i="15"/>
  <c r="D44" i="14"/>
  <c r="E44" i="14" s="1"/>
  <c r="C45" i="14"/>
  <c r="H7" i="14"/>
  <c r="D44" i="13"/>
  <c r="E44" i="13"/>
  <c r="H7" i="13"/>
  <c r="C45" i="13"/>
  <c r="D43" i="12"/>
  <c r="E43" i="12" s="1"/>
  <c r="C44" i="12"/>
  <c r="B45" i="12"/>
  <c r="C45" i="11"/>
  <c r="H7" i="11"/>
  <c r="D44" i="11"/>
  <c r="E44" i="11"/>
  <c r="B45" i="9"/>
  <c r="C44" i="9"/>
  <c r="D43" i="9"/>
  <c r="E43" i="9" s="1"/>
  <c r="B45" i="8"/>
  <c r="C44" i="8"/>
  <c r="D43" i="8"/>
  <c r="E43" i="8"/>
  <c r="C44" i="7"/>
  <c r="B45" i="7"/>
  <c r="D43" i="7"/>
  <c r="E43" i="7" s="1"/>
  <c r="C45" i="6"/>
  <c r="H7" i="6"/>
  <c r="D44" i="6"/>
  <c r="E44" i="6" s="1"/>
  <c r="D44" i="5"/>
  <c r="E44" i="5"/>
  <c r="H7" i="5"/>
  <c r="C45" i="5"/>
  <c r="C44" i="4"/>
  <c r="B45" i="4"/>
  <c r="D43" i="4"/>
  <c r="E43" i="4" s="1"/>
  <c r="D44" i="3"/>
  <c r="E44" i="3" s="1"/>
  <c r="C45" i="3"/>
  <c r="H7" i="3"/>
  <c r="D44" i="2"/>
  <c r="E44" i="2" s="1"/>
  <c r="C45" i="2"/>
  <c r="H7" i="2"/>
  <c r="C45" i="1"/>
  <c r="H7" i="1"/>
  <c r="D44" i="1"/>
  <c r="E44" i="1" s="1"/>
  <c r="D44" i="40" l="1"/>
  <c r="E44" i="40" s="1"/>
  <c r="C45" i="40"/>
  <c r="H7" i="40"/>
  <c r="H7" i="39"/>
  <c r="C45" i="39"/>
  <c r="D44" i="39"/>
  <c r="E44" i="39" s="1"/>
  <c r="D45" i="38"/>
  <c r="E45" i="38" s="1"/>
  <c r="I7" i="38"/>
  <c r="H8" i="38"/>
  <c r="D45" i="37"/>
  <c r="E45" i="37" s="1"/>
  <c r="I7" i="37"/>
  <c r="H8" i="37"/>
  <c r="I7" i="36"/>
  <c r="H8" i="36"/>
  <c r="D45" i="36"/>
  <c r="E45" i="36" s="1"/>
  <c r="D44" i="35"/>
  <c r="E44" i="35" s="1"/>
  <c r="H7" i="35"/>
  <c r="C45" i="35"/>
  <c r="H8" i="31"/>
  <c r="I7" i="31"/>
  <c r="D45" i="31"/>
  <c r="E45" i="31" s="1"/>
  <c r="D45" i="30"/>
  <c r="E45" i="30" s="1"/>
  <c r="H8" i="30"/>
  <c r="I7" i="30"/>
  <c r="D45" i="28"/>
  <c r="E45" i="28" s="1"/>
  <c r="I7" i="28"/>
  <c r="H8" i="28"/>
  <c r="H8" i="27"/>
  <c r="I7" i="27"/>
  <c r="D45" i="27"/>
  <c r="E45" i="27" s="1"/>
  <c r="D45" i="26"/>
  <c r="E45" i="26" s="1"/>
  <c r="I7" i="26"/>
  <c r="H8" i="26"/>
  <c r="D45" i="25"/>
  <c r="E45" i="25" s="1"/>
  <c r="H8" i="25"/>
  <c r="I7" i="25"/>
  <c r="D45" i="24"/>
  <c r="E45" i="24" s="1"/>
  <c r="I7" i="24"/>
  <c r="H8" i="24"/>
  <c r="D45" i="23"/>
  <c r="E45" i="23" s="1"/>
  <c r="I7" i="23"/>
  <c r="H8" i="23"/>
  <c r="D44" i="22"/>
  <c r="E44" i="22" s="1"/>
  <c r="C45" i="22"/>
  <c r="H7" i="22"/>
  <c r="I8" i="20"/>
  <c r="H9" i="20"/>
  <c r="J7" i="20"/>
  <c r="K7" i="20"/>
  <c r="D44" i="19"/>
  <c r="E44" i="19" s="1"/>
  <c r="C45" i="19"/>
  <c r="H7" i="19"/>
  <c r="D44" i="17"/>
  <c r="E44" i="17" s="1"/>
  <c r="C45" i="17"/>
  <c r="H7" i="17"/>
  <c r="D45" i="16"/>
  <c r="E45" i="16" s="1"/>
  <c r="H8" i="16"/>
  <c r="I7" i="16"/>
  <c r="H8" i="15"/>
  <c r="I7" i="15"/>
  <c r="D45" i="15"/>
  <c r="E45" i="15" s="1"/>
  <c r="H8" i="14"/>
  <c r="I7" i="14"/>
  <c r="D45" i="14"/>
  <c r="E45" i="14" s="1"/>
  <c r="D45" i="13"/>
  <c r="E45" i="13" s="1"/>
  <c r="H8" i="13"/>
  <c r="I7" i="13"/>
  <c r="H7" i="12"/>
  <c r="C45" i="12"/>
  <c r="D44" i="12"/>
  <c r="E44" i="12" s="1"/>
  <c r="H8" i="11"/>
  <c r="I7" i="11"/>
  <c r="D45" i="11"/>
  <c r="E45" i="11" s="1"/>
  <c r="D44" i="9"/>
  <c r="E44" i="9" s="1"/>
  <c r="C45" i="9"/>
  <c r="H7" i="9"/>
  <c r="D44" i="8"/>
  <c r="E44" i="8" s="1"/>
  <c r="H7" i="8"/>
  <c r="C45" i="8"/>
  <c r="H7" i="7"/>
  <c r="C45" i="7"/>
  <c r="D44" i="7"/>
  <c r="E44" i="7" s="1"/>
  <c r="H8" i="6"/>
  <c r="I7" i="6"/>
  <c r="D45" i="6"/>
  <c r="E45" i="6" s="1"/>
  <c r="D45" i="5"/>
  <c r="E45" i="5" s="1"/>
  <c r="H8" i="5"/>
  <c r="I7" i="5"/>
  <c r="H7" i="4"/>
  <c r="C45" i="4"/>
  <c r="D44" i="4"/>
  <c r="E44" i="4"/>
  <c r="H8" i="3"/>
  <c r="I7" i="3"/>
  <c r="D45" i="3"/>
  <c r="E45" i="3" s="1"/>
  <c r="H8" i="2"/>
  <c r="I7" i="2"/>
  <c r="D45" i="2"/>
  <c r="E45" i="2" s="1"/>
  <c r="H8" i="1"/>
  <c r="I7" i="1"/>
  <c r="D45" i="1"/>
  <c r="E45" i="1" s="1"/>
  <c r="H8" i="40" l="1"/>
  <c r="I7" i="40"/>
  <c r="D45" i="40"/>
  <c r="E45" i="40" s="1"/>
  <c r="D45" i="39"/>
  <c r="E45" i="39" s="1"/>
  <c r="I7" i="39"/>
  <c r="H8" i="39"/>
  <c r="H9" i="38"/>
  <c r="I8" i="38"/>
  <c r="J7" i="38"/>
  <c r="K7" i="38" s="1"/>
  <c r="H9" i="37"/>
  <c r="I8" i="37"/>
  <c r="J7" i="37"/>
  <c r="K7" i="37"/>
  <c r="H9" i="36"/>
  <c r="I8" i="36"/>
  <c r="J7" i="36"/>
  <c r="K7" i="36" s="1"/>
  <c r="D45" i="35"/>
  <c r="E45" i="35" s="1"/>
  <c r="H8" i="35"/>
  <c r="I7" i="35"/>
  <c r="J7" i="31"/>
  <c r="K7" i="31" s="1"/>
  <c r="H9" i="31"/>
  <c r="I8" i="31"/>
  <c r="J7" i="30"/>
  <c r="K7" i="30" s="1"/>
  <c r="H9" i="30"/>
  <c r="I8" i="30"/>
  <c r="H9" i="28"/>
  <c r="I8" i="28"/>
  <c r="J7" i="28"/>
  <c r="K7" i="28" s="1"/>
  <c r="J7" i="27"/>
  <c r="K7" i="27" s="1"/>
  <c r="H9" i="27"/>
  <c r="I8" i="27"/>
  <c r="H9" i="26"/>
  <c r="I8" i="26"/>
  <c r="J7" i="26"/>
  <c r="K7" i="26" s="1"/>
  <c r="J7" i="25"/>
  <c r="K7" i="25" s="1"/>
  <c r="I8" i="25"/>
  <c r="H9" i="25"/>
  <c r="I8" i="24"/>
  <c r="H9" i="24"/>
  <c r="J7" i="24"/>
  <c r="K7" i="24" s="1"/>
  <c r="H9" i="23"/>
  <c r="I8" i="23"/>
  <c r="J7" i="23"/>
  <c r="K7" i="23" s="1"/>
  <c r="H8" i="22"/>
  <c r="I7" i="22"/>
  <c r="D45" i="22"/>
  <c r="E45" i="22" s="1"/>
  <c r="I9" i="20"/>
  <c r="H10" i="20"/>
  <c r="J8" i="20"/>
  <c r="K8" i="20"/>
  <c r="I7" i="19"/>
  <c r="H8" i="19"/>
  <c r="D45" i="19"/>
  <c r="E45" i="19" s="1"/>
  <c r="H8" i="17"/>
  <c r="I7" i="17"/>
  <c r="D45" i="17"/>
  <c r="E45" i="17" s="1"/>
  <c r="J7" i="16"/>
  <c r="K7" i="16" s="1"/>
  <c r="I8" i="16"/>
  <c r="H9" i="16"/>
  <c r="J7" i="15"/>
  <c r="K7" i="15" s="1"/>
  <c r="H9" i="15"/>
  <c r="I8" i="15"/>
  <c r="J7" i="14"/>
  <c r="K7" i="14" s="1"/>
  <c r="I8" i="14"/>
  <c r="H9" i="14"/>
  <c r="J7" i="13"/>
  <c r="K7" i="13" s="1"/>
  <c r="I8" i="13"/>
  <c r="H9" i="13"/>
  <c r="D45" i="12"/>
  <c r="E45" i="12" s="1"/>
  <c r="H8" i="12"/>
  <c r="I7" i="12"/>
  <c r="J7" i="11"/>
  <c r="K7" i="11" s="1"/>
  <c r="I8" i="11"/>
  <c r="H9" i="11"/>
  <c r="H8" i="9"/>
  <c r="I7" i="9"/>
  <c r="D45" i="9"/>
  <c r="E45" i="9" s="1"/>
  <c r="D45" i="8"/>
  <c r="E45" i="8" s="1"/>
  <c r="H8" i="8"/>
  <c r="I7" i="8"/>
  <c r="D45" i="7"/>
  <c r="E45" i="7" s="1"/>
  <c r="H8" i="7"/>
  <c r="I7" i="7"/>
  <c r="J7" i="6"/>
  <c r="K7" i="6" s="1"/>
  <c r="I8" i="6"/>
  <c r="H9" i="6"/>
  <c r="J7" i="5"/>
  <c r="K7" i="5" s="1"/>
  <c r="H9" i="5"/>
  <c r="I8" i="5"/>
  <c r="D45" i="4"/>
  <c r="E45" i="4" s="1"/>
  <c r="I7" i="4"/>
  <c r="H8" i="4"/>
  <c r="J7" i="3"/>
  <c r="K7" i="3" s="1"/>
  <c r="H9" i="3"/>
  <c r="I8" i="3"/>
  <c r="J7" i="2"/>
  <c r="K7" i="2" s="1"/>
  <c r="H9" i="2"/>
  <c r="I8" i="2"/>
  <c r="J7" i="1"/>
  <c r="K7" i="1" s="1"/>
  <c r="H9" i="1"/>
  <c r="I8" i="1"/>
  <c r="J7" i="40" l="1"/>
  <c r="K7" i="40" s="1"/>
  <c r="H9" i="40"/>
  <c r="I8" i="40"/>
  <c r="H9" i="39"/>
  <c r="I8" i="39"/>
  <c r="J7" i="39"/>
  <c r="K7" i="39" s="1"/>
  <c r="J8" i="38"/>
  <c r="K8" i="38" s="1"/>
  <c r="I9" i="38"/>
  <c r="H10" i="38"/>
  <c r="J8" i="37"/>
  <c r="K8" i="37" s="1"/>
  <c r="I9" i="37"/>
  <c r="H10" i="37"/>
  <c r="J8" i="36"/>
  <c r="K8" i="36" s="1"/>
  <c r="I9" i="36"/>
  <c r="H10" i="36"/>
  <c r="J7" i="35"/>
  <c r="K7" i="35" s="1"/>
  <c r="I8" i="35"/>
  <c r="H9" i="35"/>
  <c r="J8" i="31"/>
  <c r="K8" i="31" s="1"/>
  <c r="I9" i="31"/>
  <c r="H10" i="31"/>
  <c r="J8" i="30"/>
  <c r="K8" i="30" s="1"/>
  <c r="I9" i="30"/>
  <c r="H10" i="30"/>
  <c r="J8" i="28"/>
  <c r="K8" i="28" s="1"/>
  <c r="I9" i="28"/>
  <c r="H10" i="28"/>
  <c r="J8" i="27"/>
  <c r="K8" i="27" s="1"/>
  <c r="I9" i="27"/>
  <c r="H10" i="27"/>
  <c r="J8" i="26"/>
  <c r="K8" i="26" s="1"/>
  <c r="I9" i="26"/>
  <c r="H10" i="26"/>
  <c r="I9" i="25"/>
  <c r="H10" i="25"/>
  <c r="J8" i="25"/>
  <c r="K8" i="25" s="1"/>
  <c r="H10" i="24"/>
  <c r="I9" i="24"/>
  <c r="J8" i="24"/>
  <c r="K8" i="24" s="1"/>
  <c r="J8" i="23"/>
  <c r="K8" i="23" s="1"/>
  <c r="H10" i="23"/>
  <c r="I9" i="23"/>
  <c r="J7" i="22"/>
  <c r="K7" i="22" s="1"/>
  <c r="I8" i="22"/>
  <c r="H9" i="22"/>
  <c r="I10" i="20"/>
  <c r="H11" i="20"/>
  <c r="J9" i="20"/>
  <c r="K9" i="20"/>
  <c r="I8" i="19"/>
  <c r="H9" i="19"/>
  <c r="J7" i="19"/>
  <c r="K7" i="19" s="1"/>
  <c r="J7" i="17"/>
  <c r="K7" i="17" s="1"/>
  <c r="I8" i="17"/>
  <c r="H9" i="17"/>
  <c r="I9" i="16"/>
  <c r="H10" i="16"/>
  <c r="J8" i="16"/>
  <c r="K8" i="16" s="1"/>
  <c r="J8" i="15"/>
  <c r="K8" i="15" s="1"/>
  <c r="I9" i="15"/>
  <c r="H10" i="15"/>
  <c r="I9" i="14"/>
  <c r="H10" i="14"/>
  <c r="J8" i="14"/>
  <c r="K8" i="14" s="1"/>
  <c r="H10" i="13"/>
  <c r="I9" i="13"/>
  <c r="J8" i="13"/>
  <c r="K8" i="13" s="1"/>
  <c r="J7" i="12"/>
  <c r="K7" i="12" s="1"/>
  <c r="I8" i="12"/>
  <c r="H9" i="12"/>
  <c r="I9" i="11"/>
  <c r="H10" i="11"/>
  <c r="J8" i="11"/>
  <c r="K8" i="11" s="1"/>
  <c r="J7" i="9"/>
  <c r="K7" i="9" s="1"/>
  <c r="H9" i="9"/>
  <c r="I8" i="9"/>
  <c r="J7" i="8"/>
  <c r="K7" i="8" s="1"/>
  <c r="H9" i="8"/>
  <c r="I8" i="8"/>
  <c r="J7" i="7"/>
  <c r="K7" i="7" s="1"/>
  <c r="H9" i="7"/>
  <c r="I8" i="7"/>
  <c r="H10" i="6"/>
  <c r="I9" i="6"/>
  <c r="J8" i="6"/>
  <c r="K8" i="6"/>
  <c r="J8" i="5"/>
  <c r="K8" i="5"/>
  <c r="I9" i="5"/>
  <c r="H10" i="5"/>
  <c r="H9" i="4"/>
  <c r="I8" i="4"/>
  <c r="J7" i="4"/>
  <c r="K7" i="4" s="1"/>
  <c r="J8" i="3"/>
  <c r="K8" i="3" s="1"/>
  <c r="I9" i="3"/>
  <c r="H10" i="3"/>
  <c r="J8" i="2"/>
  <c r="K8" i="2" s="1"/>
  <c r="I9" i="2"/>
  <c r="H10" i="2"/>
  <c r="J8" i="1"/>
  <c r="K8" i="1" s="1"/>
  <c r="I9" i="1"/>
  <c r="H10" i="1"/>
  <c r="J8" i="40" l="1"/>
  <c r="K8" i="40"/>
  <c r="I9" i="40"/>
  <c r="H10" i="40"/>
  <c r="J8" i="39"/>
  <c r="K8" i="39" s="1"/>
  <c r="H10" i="39"/>
  <c r="I9" i="39"/>
  <c r="I10" i="38"/>
  <c r="H11" i="38"/>
  <c r="J9" i="38"/>
  <c r="K9" i="38" s="1"/>
  <c r="H11" i="37"/>
  <c r="I10" i="37"/>
  <c r="J9" i="37"/>
  <c r="K9" i="37" s="1"/>
  <c r="H11" i="36"/>
  <c r="I10" i="36"/>
  <c r="J9" i="36"/>
  <c r="K9" i="36" s="1"/>
  <c r="I9" i="35"/>
  <c r="H10" i="35"/>
  <c r="J8" i="35"/>
  <c r="K8" i="35" s="1"/>
  <c r="I10" i="31"/>
  <c r="H11" i="31"/>
  <c r="J9" i="31"/>
  <c r="K9" i="31" s="1"/>
  <c r="I10" i="30"/>
  <c r="H11" i="30"/>
  <c r="J9" i="30"/>
  <c r="K9" i="30" s="1"/>
  <c r="I10" i="28"/>
  <c r="H11" i="28"/>
  <c r="J9" i="28"/>
  <c r="K9" i="28" s="1"/>
  <c r="H11" i="27"/>
  <c r="I10" i="27"/>
  <c r="J9" i="27"/>
  <c r="K9" i="27" s="1"/>
  <c r="I10" i="26"/>
  <c r="H11" i="26"/>
  <c r="J9" i="26"/>
  <c r="K9" i="26" s="1"/>
  <c r="H11" i="25"/>
  <c r="I10" i="25"/>
  <c r="J9" i="25"/>
  <c r="K9" i="25" s="1"/>
  <c r="J9" i="24"/>
  <c r="K9" i="24" s="1"/>
  <c r="H11" i="24"/>
  <c r="I10" i="24"/>
  <c r="J9" i="23"/>
  <c r="K9" i="23" s="1"/>
  <c r="I10" i="23"/>
  <c r="H11" i="23"/>
  <c r="I9" i="22"/>
  <c r="H10" i="22"/>
  <c r="J8" i="22"/>
  <c r="K8" i="22" s="1"/>
  <c r="H12" i="20"/>
  <c r="I11" i="20"/>
  <c r="J10" i="20"/>
  <c r="K10" i="20" s="1"/>
  <c r="I9" i="19"/>
  <c r="H10" i="19"/>
  <c r="J8" i="19"/>
  <c r="K8" i="19"/>
  <c r="I9" i="17"/>
  <c r="H10" i="17"/>
  <c r="J8" i="17"/>
  <c r="K8" i="17" s="1"/>
  <c r="H11" i="16"/>
  <c r="I10" i="16"/>
  <c r="J9" i="16"/>
  <c r="K9" i="16" s="1"/>
  <c r="H11" i="15"/>
  <c r="I10" i="15"/>
  <c r="J9" i="15"/>
  <c r="K9" i="15" s="1"/>
  <c r="H11" i="14"/>
  <c r="I10" i="14"/>
  <c r="J9" i="14"/>
  <c r="K9" i="14" s="1"/>
  <c r="J9" i="13"/>
  <c r="K9" i="13" s="1"/>
  <c r="H11" i="13"/>
  <c r="I10" i="13"/>
  <c r="H10" i="12"/>
  <c r="I9" i="12"/>
  <c r="J8" i="12"/>
  <c r="K8" i="12" s="1"/>
  <c r="H11" i="11"/>
  <c r="I10" i="11"/>
  <c r="J9" i="11"/>
  <c r="K9" i="11" s="1"/>
  <c r="J8" i="9"/>
  <c r="K8" i="9" s="1"/>
  <c r="I9" i="9"/>
  <c r="H10" i="9"/>
  <c r="J8" i="8"/>
  <c r="K8" i="8"/>
  <c r="I9" i="8"/>
  <c r="H10" i="8"/>
  <c r="J8" i="7"/>
  <c r="K8" i="7" s="1"/>
  <c r="I9" i="7"/>
  <c r="H10" i="7"/>
  <c r="J9" i="6"/>
  <c r="K9" i="6" s="1"/>
  <c r="H11" i="6"/>
  <c r="I10" i="6"/>
  <c r="I10" i="5"/>
  <c r="H11" i="5"/>
  <c r="J9" i="5"/>
  <c r="K9" i="5" s="1"/>
  <c r="J8" i="4"/>
  <c r="K8" i="4" s="1"/>
  <c r="H10" i="4"/>
  <c r="I9" i="4"/>
  <c r="H11" i="3"/>
  <c r="I10" i="3"/>
  <c r="K9" i="3"/>
  <c r="J9" i="3"/>
  <c r="H11" i="2"/>
  <c r="I10" i="2"/>
  <c r="J9" i="2"/>
  <c r="K9" i="2" s="1"/>
  <c r="H11" i="1"/>
  <c r="I10" i="1"/>
  <c r="J9" i="1"/>
  <c r="K9" i="1" s="1"/>
  <c r="I10" i="40" l="1"/>
  <c r="H11" i="40"/>
  <c r="J9" i="40"/>
  <c r="K9" i="40" s="1"/>
  <c r="J9" i="39"/>
  <c r="K9" i="39" s="1"/>
  <c r="H11" i="39"/>
  <c r="I10" i="39"/>
  <c r="H12" i="38"/>
  <c r="I11" i="38"/>
  <c r="J10" i="38"/>
  <c r="K10" i="38" s="1"/>
  <c r="J10" i="37"/>
  <c r="K10" i="37" s="1"/>
  <c r="H12" i="37"/>
  <c r="I11" i="37"/>
  <c r="J10" i="36"/>
  <c r="K10" i="36" s="1"/>
  <c r="H12" i="36"/>
  <c r="I11" i="36"/>
  <c r="H11" i="35"/>
  <c r="I10" i="35"/>
  <c r="J9" i="35"/>
  <c r="K9" i="35" s="1"/>
  <c r="H12" i="31"/>
  <c r="I11" i="31"/>
  <c r="J10" i="31"/>
  <c r="K10" i="31" s="1"/>
  <c r="H12" i="30"/>
  <c r="I11" i="30"/>
  <c r="J10" i="30"/>
  <c r="K10" i="30" s="1"/>
  <c r="H12" i="28"/>
  <c r="I11" i="28"/>
  <c r="J10" i="28"/>
  <c r="K10" i="28" s="1"/>
  <c r="J10" i="27"/>
  <c r="K10" i="27" s="1"/>
  <c r="H12" i="27"/>
  <c r="I11" i="27"/>
  <c r="H12" i="26"/>
  <c r="I11" i="26"/>
  <c r="J10" i="26"/>
  <c r="K10" i="26" s="1"/>
  <c r="J10" i="25"/>
  <c r="K10" i="25" s="1"/>
  <c r="H12" i="25"/>
  <c r="I11" i="25"/>
  <c r="J10" i="24"/>
  <c r="K10" i="24" s="1"/>
  <c r="H12" i="24"/>
  <c r="I11" i="24"/>
  <c r="H12" i="23"/>
  <c r="I11" i="23"/>
  <c r="J10" i="23"/>
  <c r="K10" i="23" s="1"/>
  <c r="H11" i="22"/>
  <c r="I10" i="22"/>
  <c r="J9" i="22"/>
  <c r="K9" i="22" s="1"/>
  <c r="J11" i="20"/>
  <c r="K11" i="20"/>
  <c r="I12" i="20"/>
  <c r="H13" i="20"/>
  <c r="I10" i="19"/>
  <c r="H11" i="19"/>
  <c r="J9" i="19"/>
  <c r="K9" i="19" s="1"/>
  <c r="H11" i="17"/>
  <c r="I10" i="17"/>
  <c r="J9" i="17"/>
  <c r="K9" i="17" s="1"/>
  <c r="J10" i="16"/>
  <c r="K10" i="16" s="1"/>
  <c r="H12" i="16"/>
  <c r="I11" i="16"/>
  <c r="J10" i="15"/>
  <c r="K10" i="15" s="1"/>
  <c r="H12" i="15"/>
  <c r="I11" i="15"/>
  <c r="J10" i="14"/>
  <c r="K10" i="14" s="1"/>
  <c r="H12" i="14"/>
  <c r="I11" i="14"/>
  <c r="J10" i="13"/>
  <c r="K10" i="13" s="1"/>
  <c r="H12" i="13"/>
  <c r="I11" i="13"/>
  <c r="J9" i="12"/>
  <c r="K9" i="12" s="1"/>
  <c r="H11" i="12"/>
  <c r="I10" i="12"/>
  <c r="J10" i="11"/>
  <c r="K10" i="11" s="1"/>
  <c r="H12" i="11"/>
  <c r="I11" i="11"/>
  <c r="H11" i="9"/>
  <c r="I10" i="9"/>
  <c r="J9" i="9"/>
  <c r="K9" i="9" s="1"/>
  <c r="H11" i="8"/>
  <c r="I10" i="8"/>
  <c r="J9" i="8"/>
  <c r="K9" i="8" s="1"/>
  <c r="I10" i="7"/>
  <c r="H11" i="7"/>
  <c r="J9" i="7"/>
  <c r="K9" i="7" s="1"/>
  <c r="J10" i="6"/>
  <c r="K10" i="6" s="1"/>
  <c r="H12" i="6"/>
  <c r="I11" i="6"/>
  <c r="H12" i="5"/>
  <c r="I11" i="5"/>
  <c r="J10" i="5"/>
  <c r="K10" i="5" s="1"/>
  <c r="J9" i="4"/>
  <c r="K9" i="4" s="1"/>
  <c r="I10" i="4"/>
  <c r="H11" i="4"/>
  <c r="J10" i="3"/>
  <c r="K10" i="3" s="1"/>
  <c r="H12" i="3"/>
  <c r="I11" i="3"/>
  <c r="J10" i="2"/>
  <c r="K10" i="2" s="1"/>
  <c r="H12" i="2"/>
  <c r="I11" i="2"/>
  <c r="J10" i="1"/>
  <c r="K10" i="1"/>
  <c r="H12" i="1"/>
  <c r="I11" i="1"/>
  <c r="H12" i="40" l="1"/>
  <c r="I11" i="40"/>
  <c r="J10" i="40"/>
  <c r="K10" i="40" s="1"/>
  <c r="J10" i="39"/>
  <c r="K10" i="39" s="1"/>
  <c r="H12" i="39"/>
  <c r="I11" i="39"/>
  <c r="J11" i="38"/>
  <c r="K11" i="38" s="1"/>
  <c r="I12" i="38"/>
  <c r="H13" i="38"/>
  <c r="J11" i="37"/>
  <c r="K11" i="37" s="1"/>
  <c r="I12" i="37"/>
  <c r="H13" i="37"/>
  <c r="J11" i="36"/>
  <c r="K11" i="36" s="1"/>
  <c r="I12" i="36"/>
  <c r="H13" i="36"/>
  <c r="J10" i="35"/>
  <c r="K10" i="35" s="1"/>
  <c r="H12" i="35"/>
  <c r="I11" i="35"/>
  <c r="J11" i="31"/>
  <c r="K11" i="31" s="1"/>
  <c r="I12" i="31"/>
  <c r="H13" i="31"/>
  <c r="J11" i="30"/>
  <c r="K11" i="30" s="1"/>
  <c r="I12" i="30"/>
  <c r="H13" i="30"/>
  <c r="J11" i="28"/>
  <c r="K11" i="28" s="1"/>
  <c r="I12" i="28"/>
  <c r="H13" i="28"/>
  <c r="J11" i="27"/>
  <c r="K11" i="27" s="1"/>
  <c r="I12" i="27"/>
  <c r="H13" i="27"/>
  <c r="J11" i="26"/>
  <c r="K11" i="26" s="1"/>
  <c r="I12" i="26"/>
  <c r="H13" i="26"/>
  <c r="J11" i="25"/>
  <c r="K11" i="25" s="1"/>
  <c r="I12" i="25"/>
  <c r="H13" i="25"/>
  <c r="J11" i="24"/>
  <c r="K11" i="24" s="1"/>
  <c r="I12" i="24"/>
  <c r="H13" i="24"/>
  <c r="J11" i="23"/>
  <c r="K11" i="23" s="1"/>
  <c r="I12" i="23"/>
  <c r="H13" i="23"/>
  <c r="J10" i="22"/>
  <c r="K10" i="22" s="1"/>
  <c r="H12" i="22"/>
  <c r="I11" i="22"/>
  <c r="H14" i="20"/>
  <c r="I13" i="20"/>
  <c r="J12" i="20"/>
  <c r="K12" i="20"/>
  <c r="H12" i="19"/>
  <c r="I11" i="19"/>
  <c r="J10" i="19"/>
  <c r="K10" i="19"/>
  <c r="J10" i="17"/>
  <c r="K10" i="17" s="1"/>
  <c r="H12" i="17"/>
  <c r="I11" i="17"/>
  <c r="J11" i="16"/>
  <c r="K11" i="16" s="1"/>
  <c r="I12" i="16"/>
  <c r="H13" i="16"/>
  <c r="J11" i="15"/>
  <c r="K11" i="15" s="1"/>
  <c r="I12" i="15"/>
  <c r="H13" i="15"/>
  <c r="J11" i="14"/>
  <c r="K11" i="14"/>
  <c r="I12" i="14"/>
  <c r="H13" i="14"/>
  <c r="J11" i="13"/>
  <c r="K11" i="13"/>
  <c r="I12" i="13"/>
  <c r="H13" i="13"/>
  <c r="J10" i="12"/>
  <c r="K10" i="12" s="1"/>
  <c r="I11" i="12"/>
  <c r="H12" i="12"/>
  <c r="J11" i="11"/>
  <c r="K11" i="11"/>
  <c r="I12" i="11"/>
  <c r="H13" i="11"/>
  <c r="J10" i="9"/>
  <c r="K10" i="9" s="1"/>
  <c r="I11" i="9"/>
  <c r="H12" i="9"/>
  <c r="J10" i="8"/>
  <c r="K10" i="8" s="1"/>
  <c r="H12" i="8"/>
  <c r="I11" i="8"/>
  <c r="H12" i="7"/>
  <c r="I11" i="7"/>
  <c r="J10" i="7"/>
  <c r="K10" i="7" s="1"/>
  <c r="J11" i="6"/>
  <c r="K11" i="6" s="1"/>
  <c r="I12" i="6"/>
  <c r="H13" i="6"/>
  <c r="J11" i="5"/>
  <c r="K11" i="5" s="1"/>
  <c r="I12" i="5"/>
  <c r="H13" i="5"/>
  <c r="H12" i="4"/>
  <c r="I11" i="4"/>
  <c r="J10" i="4"/>
  <c r="K10" i="4" s="1"/>
  <c r="J11" i="3"/>
  <c r="K11" i="3" s="1"/>
  <c r="I12" i="3"/>
  <c r="H13" i="3"/>
  <c r="J11" i="2"/>
  <c r="K11" i="2"/>
  <c r="I12" i="2"/>
  <c r="H13" i="2"/>
  <c r="J11" i="1"/>
  <c r="K11" i="1"/>
  <c r="I12" i="1"/>
  <c r="H13" i="1"/>
  <c r="J11" i="40" l="1"/>
  <c r="K11" i="40" s="1"/>
  <c r="I12" i="40"/>
  <c r="H13" i="40"/>
  <c r="J11" i="39"/>
  <c r="K11" i="39" s="1"/>
  <c r="I12" i="39"/>
  <c r="H13" i="39"/>
  <c r="I13" i="38"/>
  <c r="H14" i="38"/>
  <c r="J12" i="38"/>
  <c r="K12" i="38" s="1"/>
  <c r="H14" i="37"/>
  <c r="I13" i="37"/>
  <c r="J12" i="37"/>
  <c r="K12" i="37" s="1"/>
  <c r="H14" i="36"/>
  <c r="I13" i="36"/>
  <c r="J12" i="36"/>
  <c r="K12" i="36" s="1"/>
  <c r="J11" i="35"/>
  <c r="K11" i="35" s="1"/>
  <c r="I12" i="35"/>
  <c r="H13" i="35"/>
  <c r="H14" i="31"/>
  <c r="I13" i="31"/>
  <c r="J12" i="31"/>
  <c r="K12" i="31" s="1"/>
  <c r="I13" i="30"/>
  <c r="H14" i="30"/>
  <c r="J12" i="30"/>
  <c r="K12" i="30" s="1"/>
  <c r="H14" i="28"/>
  <c r="I13" i="28"/>
  <c r="J12" i="28"/>
  <c r="K12" i="28" s="1"/>
  <c r="H14" i="27"/>
  <c r="I13" i="27"/>
  <c r="J12" i="27"/>
  <c r="K12" i="27" s="1"/>
  <c r="H14" i="26"/>
  <c r="I13" i="26"/>
  <c r="J12" i="26"/>
  <c r="K12" i="26" s="1"/>
  <c r="H14" i="25"/>
  <c r="I13" i="25"/>
  <c r="J12" i="25"/>
  <c r="K12" i="25" s="1"/>
  <c r="I13" i="24"/>
  <c r="H14" i="24"/>
  <c r="J12" i="24"/>
  <c r="K12" i="24" s="1"/>
  <c r="H14" i="23"/>
  <c r="I13" i="23"/>
  <c r="J12" i="23"/>
  <c r="K12" i="23" s="1"/>
  <c r="J11" i="22"/>
  <c r="K11" i="22" s="1"/>
  <c r="I12" i="22"/>
  <c r="H13" i="22"/>
  <c r="J13" i="20"/>
  <c r="K13" i="20" s="1"/>
  <c r="H15" i="20"/>
  <c r="I14" i="20"/>
  <c r="J11" i="19"/>
  <c r="K11" i="19" s="1"/>
  <c r="I12" i="19"/>
  <c r="H13" i="19"/>
  <c r="J11" i="17"/>
  <c r="K11" i="17" s="1"/>
  <c r="I12" i="17"/>
  <c r="H13" i="17"/>
  <c r="H14" i="16"/>
  <c r="I13" i="16"/>
  <c r="J12" i="16"/>
  <c r="K12" i="16" s="1"/>
  <c r="H14" i="15"/>
  <c r="I13" i="15"/>
  <c r="J12" i="15"/>
  <c r="K12" i="15" s="1"/>
  <c r="H14" i="14"/>
  <c r="I13" i="14"/>
  <c r="K12" i="14"/>
  <c r="J12" i="14"/>
  <c r="H14" i="13"/>
  <c r="I13" i="13"/>
  <c r="J12" i="13"/>
  <c r="K12" i="13" s="1"/>
  <c r="H13" i="12"/>
  <c r="I12" i="12"/>
  <c r="J11" i="12"/>
  <c r="K11" i="12" s="1"/>
  <c r="H14" i="11"/>
  <c r="I13" i="11"/>
  <c r="K12" i="11"/>
  <c r="J12" i="11"/>
  <c r="H13" i="9"/>
  <c r="I12" i="9"/>
  <c r="J11" i="9"/>
  <c r="K11" i="9" s="1"/>
  <c r="J11" i="8"/>
  <c r="K11" i="8" s="1"/>
  <c r="I12" i="8"/>
  <c r="H13" i="8"/>
  <c r="J11" i="7"/>
  <c r="K11" i="7" s="1"/>
  <c r="I12" i="7"/>
  <c r="H13" i="7"/>
  <c r="H14" i="6"/>
  <c r="I13" i="6"/>
  <c r="J12" i="6"/>
  <c r="K12" i="6" s="1"/>
  <c r="H14" i="5"/>
  <c r="I13" i="5"/>
  <c r="J12" i="5"/>
  <c r="K12" i="5" s="1"/>
  <c r="J11" i="4"/>
  <c r="K11" i="4"/>
  <c r="I12" i="4"/>
  <c r="H13" i="4"/>
  <c r="H14" i="3"/>
  <c r="I13" i="3"/>
  <c r="J12" i="3"/>
  <c r="K12" i="3" s="1"/>
  <c r="H14" i="2"/>
  <c r="I13" i="2"/>
  <c r="J12" i="2"/>
  <c r="K12" i="2" s="1"/>
  <c r="H14" i="1"/>
  <c r="I13" i="1"/>
  <c r="J12" i="1"/>
  <c r="K12" i="1" s="1"/>
  <c r="I13" i="40" l="1"/>
  <c r="H14" i="40"/>
  <c r="J12" i="40"/>
  <c r="K12" i="40" s="1"/>
  <c r="I13" i="39"/>
  <c r="H14" i="39"/>
  <c r="J12" i="39"/>
  <c r="K12" i="39" s="1"/>
  <c r="H15" i="38"/>
  <c r="I14" i="38"/>
  <c r="J13" i="38"/>
  <c r="K13" i="38" s="1"/>
  <c r="J13" i="37"/>
  <c r="K13" i="37" s="1"/>
  <c r="H15" i="37"/>
  <c r="I14" i="37"/>
  <c r="J13" i="36"/>
  <c r="K13" i="36" s="1"/>
  <c r="H15" i="36"/>
  <c r="I14" i="36"/>
  <c r="I13" i="35"/>
  <c r="H14" i="35"/>
  <c r="J12" i="35"/>
  <c r="K12" i="35" s="1"/>
  <c r="J13" i="31"/>
  <c r="K13" i="31" s="1"/>
  <c r="H15" i="31"/>
  <c r="I14" i="31"/>
  <c r="H15" i="30"/>
  <c r="I14" i="30"/>
  <c r="J13" i="30"/>
  <c r="K13" i="30" s="1"/>
  <c r="J13" i="28"/>
  <c r="K13" i="28" s="1"/>
  <c r="H15" i="28"/>
  <c r="I14" i="28"/>
  <c r="J13" i="27"/>
  <c r="K13" i="27" s="1"/>
  <c r="H15" i="27"/>
  <c r="I14" i="27"/>
  <c r="J13" i="26"/>
  <c r="K13" i="26" s="1"/>
  <c r="H15" i="26"/>
  <c r="I14" i="26"/>
  <c r="J13" i="25"/>
  <c r="K13" i="25"/>
  <c r="H15" i="25"/>
  <c r="I14" i="25"/>
  <c r="H15" i="24"/>
  <c r="I14" i="24"/>
  <c r="J13" i="24"/>
  <c r="K13" i="24" s="1"/>
  <c r="J13" i="23"/>
  <c r="K13" i="23" s="1"/>
  <c r="H15" i="23"/>
  <c r="I14" i="23"/>
  <c r="I13" i="22"/>
  <c r="H14" i="22"/>
  <c r="J12" i="22"/>
  <c r="K12" i="22" s="1"/>
  <c r="J14" i="20"/>
  <c r="K14" i="20" s="1"/>
  <c r="I15" i="20"/>
  <c r="H16" i="20"/>
  <c r="I13" i="19"/>
  <c r="H14" i="19"/>
  <c r="J12" i="19"/>
  <c r="K12" i="19" s="1"/>
  <c r="I13" i="17"/>
  <c r="H14" i="17"/>
  <c r="J12" i="17"/>
  <c r="K12" i="17" s="1"/>
  <c r="J13" i="16"/>
  <c r="K13" i="16" s="1"/>
  <c r="H15" i="16"/>
  <c r="I14" i="16"/>
  <c r="J13" i="15"/>
  <c r="K13" i="15" s="1"/>
  <c r="H15" i="15"/>
  <c r="I14" i="15"/>
  <c r="J13" i="14"/>
  <c r="K13" i="14" s="1"/>
  <c r="I14" i="14"/>
  <c r="H15" i="14"/>
  <c r="J13" i="13"/>
  <c r="K13" i="13"/>
  <c r="H15" i="13"/>
  <c r="I14" i="13"/>
  <c r="J12" i="12"/>
  <c r="K12" i="12" s="1"/>
  <c r="H14" i="12"/>
  <c r="I13" i="12"/>
  <c r="J13" i="11"/>
  <c r="K13" i="11" s="1"/>
  <c r="H15" i="11"/>
  <c r="I14" i="11"/>
  <c r="J12" i="9"/>
  <c r="K12" i="9" s="1"/>
  <c r="H14" i="9"/>
  <c r="I13" i="9"/>
  <c r="I13" i="8"/>
  <c r="H14" i="8"/>
  <c r="J12" i="8"/>
  <c r="K12" i="8" s="1"/>
  <c r="H14" i="7"/>
  <c r="I13" i="7"/>
  <c r="J12" i="7"/>
  <c r="K12" i="7" s="1"/>
  <c r="J13" i="6"/>
  <c r="K13" i="6" s="1"/>
  <c r="H15" i="6"/>
  <c r="I14" i="6"/>
  <c r="J13" i="5"/>
  <c r="K13" i="5"/>
  <c r="H15" i="5"/>
  <c r="I14" i="5"/>
  <c r="I13" i="4"/>
  <c r="H14" i="4"/>
  <c r="J12" i="4"/>
  <c r="K12" i="4" s="1"/>
  <c r="J13" i="3"/>
  <c r="K13" i="3" s="1"/>
  <c r="H15" i="3"/>
  <c r="I14" i="3"/>
  <c r="J13" i="2"/>
  <c r="K13" i="2" s="1"/>
  <c r="H15" i="2"/>
  <c r="I14" i="2"/>
  <c r="J13" i="1"/>
  <c r="K13" i="1" s="1"/>
  <c r="H15" i="1"/>
  <c r="I14" i="1"/>
  <c r="H15" i="40" l="1"/>
  <c r="I14" i="40"/>
  <c r="J13" i="40"/>
  <c r="K13" i="40" s="1"/>
  <c r="H15" i="39"/>
  <c r="I14" i="39"/>
  <c r="J13" i="39"/>
  <c r="K13" i="39" s="1"/>
  <c r="J14" i="38"/>
  <c r="K14" i="38" s="1"/>
  <c r="I15" i="38"/>
  <c r="H16" i="38"/>
  <c r="J14" i="37"/>
  <c r="K14" i="37" s="1"/>
  <c r="I15" i="37"/>
  <c r="H16" i="37"/>
  <c r="J14" i="36"/>
  <c r="K14" i="36" s="1"/>
  <c r="I15" i="36"/>
  <c r="H16" i="36"/>
  <c r="H15" i="35"/>
  <c r="I14" i="35"/>
  <c r="J13" i="35"/>
  <c r="K13" i="35" s="1"/>
  <c r="J14" i="31"/>
  <c r="K14" i="31" s="1"/>
  <c r="I15" i="31"/>
  <c r="H16" i="31"/>
  <c r="J14" i="30"/>
  <c r="K14" i="30" s="1"/>
  <c r="I15" i="30"/>
  <c r="H16" i="30"/>
  <c r="J14" i="28"/>
  <c r="K14" i="28" s="1"/>
  <c r="I15" i="28"/>
  <c r="H16" i="28"/>
  <c r="J14" i="27"/>
  <c r="K14" i="27" s="1"/>
  <c r="I15" i="27"/>
  <c r="H16" i="27"/>
  <c r="J14" i="26"/>
  <c r="K14" i="26" s="1"/>
  <c r="I15" i="26"/>
  <c r="H16" i="26"/>
  <c r="J14" i="25"/>
  <c r="K14" i="25" s="1"/>
  <c r="I15" i="25"/>
  <c r="H16" i="25"/>
  <c r="J14" i="24"/>
  <c r="K14" i="24" s="1"/>
  <c r="I15" i="24"/>
  <c r="H16" i="24"/>
  <c r="J14" i="23"/>
  <c r="K14" i="23" s="1"/>
  <c r="I15" i="23"/>
  <c r="H16" i="23"/>
  <c r="H15" i="22"/>
  <c r="I14" i="22"/>
  <c r="J13" i="22"/>
  <c r="K13" i="22" s="1"/>
  <c r="I16" i="20"/>
  <c r="H17" i="20"/>
  <c r="J15" i="20"/>
  <c r="K15" i="20"/>
  <c r="H15" i="19"/>
  <c r="I14" i="19"/>
  <c r="J13" i="19"/>
  <c r="K13" i="19" s="1"/>
  <c r="H15" i="17"/>
  <c r="I14" i="17"/>
  <c r="J13" i="17"/>
  <c r="K13" i="17" s="1"/>
  <c r="J14" i="16"/>
  <c r="K14" i="16" s="1"/>
  <c r="I15" i="16"/>
  <c r="H16" i="16"/>
  <c r="J14" i="15"/>
  <c r="K14" i="15" s="1"/>
  <c r="I15" i="15"/>
  <c r="H16" i="15"/>
  <c r="I15" i="14"/>
  <c r="H16" i="14"/>
  <c r="J14" i="14"/>
  <c r="K14" i="14" s="1"/>
  <c r="J14" i="13"/>
  <c r="K14" i="13" s="1"/>
  <c r="I15" i="13"/>
  <c r="H16" i="13"/>
  <c r="J13" i="12"/>
  <c r="K13" i="12" s="1"/>
  <c r="H15" i="12"/>
  <c r="I14" i="12"/>
  <c r="J14" i="11"/>
  <c r="K14" i="11" s="1"/>
  <c r="I15" i="11"/>
  <c r="H16" i="11"/>
  <c r="J13" i="9"/>
  <c r="K13" i="9" s="1"/>
  <c r="I14" i="9"/>
  <c r="H15" i="9"/>
  <c r="H15" i="8"/>
  <c r="I14" i="8"/>
  <c r="J13" i="8"/>
  <c r="K13" i="8" s="1"/>
  <c r="J13" i="7"/>
  <c r="K13" i="7" s="1"/>
  <c r="H15" i="7"/>
  <c r="I14" i="7"/>
  <c r="J14" i="6"/>
  <c r="K14" i="6" s="1"/>
  <c r="I15" i="6"/>
  <c r="H16" i="6"/>
  <c r="J14" i="5"/>
  <c r="K14" i="5" s="1"/>
  <c r="I15" i="5"/>
  <c r="H16" i="5"/>
  <c r="H15" i="4"/>
  <c r="I14" i="4"/>
  <c r="J13" i="4"/>
  <c r="K13" i="4" s="1"/>
  <c r="J14" i="3"/>
  <c r="K14" i="3" s="1"/>
  <c r="I15" i="3"/>
  <c r="H16" i="3"/>
  <c r="J14" i="2"/>
  <c r="K14" i="2" s="1"/>
  <c r="I15" i="2"/>
  <c r="H16" i="2"/>
  <c r="J14" i="1"/>
  <c r="K14" i="1" s="1"/>
  <c r="I15" i="1"/>
  <c r="H16" i="1"/>
  <c r="J14" i="40" l="1"/>
  <c r="K14" i="40" s="1"/>
  <c r="I15" i="40"/>
  <c r="H16" i="40"/>
  <c r="J14" i="39"/>
  <c r="K14" i="39" s="1"/>
  <c r="I15" i="39"/>
  <c r="H16" i="39"/>
  <c r="H17" i="38"/>
  <c r="I16" i="38"/>
  <c r="J15" i="38"/>
  <c r="K15" i="38"/>
  <c r="I16" i="37"/>
  <c r="H17" i="37"/>
  <c r="J15" i="37"/>
  <c r="K15" i="37"/>
  <c r="H17" i="36"/>
  <c r="I16" i="36"/>
  <c r="J15" i="36"/>
  <c r="K15" i="36" s="1"/>
  <c r="J14" i="35"/>
  <c r="K14" i="35" s="1"/>
  <c r="I15" i="35"/>
  <c r="H16" i="35"/>
  <c r="H17" i="31"/>
  <c r="I16" i="31"/>
  <c r="J15" i="31"/>
  <c r="K15" i="31" s="1"/>
  <c r="H17" i="30"/>
  <c r="I16" i="30"/>
  <c r="J15" i="30"/>
  <c r="K15" i="30"/>
  <c r="H17" i="28"/>
  <c r="I16" i="28"/>
  <c r="J15" i="28"/>
  <c r="K15" i="28" s="1"/>
  <c r="H17" i="27"/>
  <c r="I16" i="27"/>
  <c r="J15" i="27"/>
  <c r="K15" i="27" s="1"/>
  <c r="H17" i="26"/>
  <c r="I16" i="26"/>
  <c r="J15" i="26"/>
  <c r="K15" i="26"/>
  <c r="I16" i="25"/>
  <c r="H17" i="25"/>
  <c r="J15" i="25"/>
  <c r="K15" i="25" s="1"/>
  <c r="I16" i="24"/>
  <c r="H17" i="24"/>
  <c r="J15" i="24"/>
  <c r="K15" i="24" s="1"/>
  <c r="H17" i="23"/>
  <c r="I16" i="23"/>
  <c r="J15" i="23"/>
  <c r="K15" i="23" s="1"/>
  <c r="J14" i="22"/>
  <c r="K14" i="22" s="1"/>
  <c r="I15" i="22"/>
  <c r="H16" i="22"/>
  <c r="I17" i="20"/>
  <c r="H18" i="20"/>
  <c r="J16" i="20"/>
  <c r="K16" i="20" s="1"/>
  <c r="J14" i="19"/>
  <c r="K14" i="19" s="1"/>
  <c r="I15" i="19"/>
  <c r="H16" i="19"/>
  <c r="J14" i="17"/>
  <c r="K14" i="17" s="1"/>
  <c r="I15" i="17"/>
  <c r="H16" i="17"/>
  <c r="I16" i="16"/>
  <c r="H17" i="16"/>
  <c r="J15" i="16"/>
  <c r="K15" i="16" s="1"/>
  <c r="I16" i="15"/>
  <c r="H17" i="15"/>
  <c r="J15" i="15"/>
  <c r="K15" i="15" s="1"/>
  <c r="I16" i="14"/>
  <c r="H17" i="14"/>
  <c r="J15" i="14"/>
  <c r="K15" i="14" s="1"/>
  <c r="I16" i="13"/>
  <c r="H17" i="13"/>
  <c r="J15" i="13"/>
  <c r="K15" i="13" s="1"/>
  <c r="J14" i="12"/>
  <c r="K14" i="12" s="1"/>
  <c r="H16" i="12"/>
  <c r="I15" i="12"/>
  <c r="I16" i="11"/>
  <c r="H17" i="11"/>
  <c r="J15" i="11"/>
  <c r="K15" i="11" s="1"/>
  <c r="I15" i="9"/>
  <c r="H16" i="9"/>
  <c r="J14" i="9"/>
  <c r="K14" i="9" s="1"/>
  <c r="J14" i="8"/>
  <c r="K14" i="8" s="1"/>
  <c r="I15" i="8"/>
  <c r="H16" i="8"/>
  <c r="J14" i="7"/>
  <c r="K14" i="7" s="1"/>
  <c r="I15" i="7"/>
  <c r="H16" i="7"/>
  <c r="I16" i="6"/>
  <c r="H17" i="6"/>
  <c r="J15" i="6"/>
  <c r="K15" i="6" s="1"/>
  <c r="I16" i="5"/>
  <c r="H17" i="5"/>
  <c r="J15" i="5"/>
  <c r="K15" i="5" s="1"/>
  <c r="J14" i="4"/>
  <c r="K14" i="4" s="1"/>
  <c r="I15" i="4"/>
  <c r="H16" i="4"/>
  <c r="I16" i="3"/>
  <c r="H17" i="3"/>
  <c r="J15" i="3"/>
  <c r="K15" i="3" s="1"/>
  <c r="H17" i="2"/>
  <c r="I16" i="2"/>
  <c r="J15" i="2"/>
  <c r="K15" i="2" s="1"/>
  <c r="I16" i="1"/>
  <c r="H17" i="1"/>
  <c r="J15" i="1"/>
  <c r="K15" i="1" s="1"/>
  <c r="I16" i="40" l="1"/>
  <c r="H17" i="40"/>
  <c r="J15" i="40"/>
  <c r="K15" i="40" s="1"/>
  <c r="H17" i="39"/>
  <c r="I16" i="39"/>
  <c r="J15" i="39"/>
  <c r="K15" i="39" s="1"/>
  <c r="J16" i="38"/>
  <c r="K16" i="38" s="1"/>
  <c r="I17" i="38"/>
  <c r="H18" i="38"/>
  <c r="H18" i="37"/>
  <c r="I17" i="37"/>
  <c r="J16" i="37"/>
  <c r="K16" i="37" s="1"/>
  <c r="J16" i="36"/>
  <c r="K16" i="36" s="1"/>
  <c r="I17" i="36"/>
  <c r="H18" i="36"/>
  <c r="I16" i="35"/>
  <c r="H17" i="35"/>
  <c r="J15" i="35"/>
  <c r="K15" i="35" s="1"/>
  <c r="J16" i="31"/>
  <c r="K16" i="31" s="1"/>
  <c r="I17" i="31"/>
  <c r="H18" i="31"/>
  <c r="J16" i="30"/>
  <c r="K16" i="30" s="1"/>
  <c r="I17" i="30"/>
  <c r="H18" i="30"/>
  <c r="J16" i="28"/>
  <c r="K16" i="28" s="1"/>
  <c r="H18" i="28"/>
  <c r="I17" i="28"/>
  <c r="J16" i="27"/>
  <c r="K16" i="27"/>
  <c r="H18" i="27"/>
  <c r="I17" i="27"/>
  <c r="J16" i="26"/>
  <c r="K16" i="26" s="1"/>
  <c r="I17" i="26"/>
  <c r="H18" i="26"/>
  <c r="H18" i="25"/>
  <c r="I17" i="25"/>
  <c r="J16" i="25"/>
  <c r="K16" i="25"/>
  <c r="H18" i="24"/>
  <c r="I17" i="24"/>
  <c r="J16" i="24"/>
  <c r="K16" i="24" s="1"/>
  <c r="J16" i="23"/>
  <c r="K16" i="23" s="1"/>
  <c r="H18" i="23"/>
  <c r="I17" i="23"/>
  <c r="I16" i="22"/>
  <c r="H17" i="22"/>
  <c r="J15" i="22"/>
  <c r="K15" i="22" s="1"/>
  <c r="H19" i="20"/>
  <c r="I18" i="20"/>
  <c r="J17" i="20"/>
  <c r="K17" i="20" s="1"/>
  <c r="I16" i="19"/>
  <c r="H17" i="19"/>
  <c r="J15" i="19"/>
  <c r="K15" i="19" s="1"/>
  <c r="I16" i="17"/>
  <c r="H17" i="17"/>
  <c r="J15" i="17"/>
  <c r="K15" i="17"/>
  <c r="I17" i="16"/>
  <c r="H18" i="16"/>
  <c r="J16" i="16"/>
  <c r="K16" i="16" s="1"/>
  <c r="I17" i="15"/>
  <c r="H18" i="15"/>
  <c r="J16" i="15"/>
  <c r="K16" i="15" s="1"/>
  <c r="I17" i="14"/>
  <c r="H18" i="14"/>
  <c r="J16" i="14"/>
  <c r="K16" i="14" s="1"/>
  <c r="I17" i="13"/>
  <c r="H18" i="13"/>
  <c r="J16" i="13"/>
  <c r="K16" i="13" s="1"/>
  <c r="J15" i="12"/>
  <c r="K15" i="12" s="1"/>
  <c r="I16" i="12"/>
  <c r="H17" i="12"/>
  <c r="I17" i="11"/>
  <c r="H18" i="11"/>
  <c r="J16" i="11"/>
  <c r="K16" i="11" s="1"/>
  <c r="H17" i="9"/>
  <c r="I16" i="9"/>
  <c r="J15" i="9"/>
  <c r="K15" i="9" s="1"/>
  <c r="H17" i="8"/>
  <c r="I16" i="8"/>
  <c r="J15" i="8"/>
  <c r="K15" i="8" s="1"/>
  <c r="I16" i="7"/>
  <c r="H17" i="7"/>
  <c r="J15" i="7"/>
  <c r="K15" i="7" s="1"/>
  <c r="I17" i="6"/>
  <c r="H18" i="6"/>
  <c r="J16" i="6"/>
  <c r="K16" i="6" s="1"/>
  <c r="H18" i="5"/>
  <c r="I17" i="5"/>
  <c r="J16" i="5"/>
  <c r="K16" i="5" s="1"/>
  <c r="I16" i="4"/>
  <c r="H17" i="4"/>
  <c r="J15" i="4"/>
  <c r="K15" i="4" s="1"/>
  <c r="H18" i="3"/>
  <c r="I17" i="3"/>
  <c r="J16" i="3"/>
  <c r="K16" i="3" s="1"/>
  <c r="J16" i="2"/>
  <c r="K16" i="2" s="1"/>
  <c r="I17" i="2"/>
  <c r="H18" i="2"/>
  <c r="I17" i="1"/>
  <c r="H18" i="1"/>
  <c r="J16" i="1"/>
  <c r="K16" i="1" s="1"/>
  <c r="H18" i="40" l="1"/>
  <c r="I17" i="40"/>
  <c r="J16" i="40"/>
  <c r="K16" i="40" s="1"/>
  <c r="J16" i="39"/>
  <c r="K16" i="39" s="1"/>
  <c r="H18" i="39"/>
  <c r="I17" i="39"/>
  <c r="H19" i="38"/>
  <c r="I18" i="38"/>
  <c r="J17" i="38"/>
  <c r="K17" i="38" s="1"/>
  <c r="J17" i="37"/>
  <c r="K17" i="37" s="1"/>
  <c r="H19" i="37"/>
  <c r="I18" i="37"/>
  <c r="I18" i="36"/>
  <c r="H19" i="36"/>
  <c r="J17" i="36"/>
  <c r="K17" i="36" s="1"/>
  <c r="H18" i="35"/>
  <c r="I17" i="35"/>
  <c r="J16" i="35"/>
  <c r="K16" i="35" s="1"/>
  <c r="H19" i="31"/>
  <c r="I18" i="31"/>
  <c r="J17" i="31"/>
  <c r="K17" i="31" s="1"/>
  <c r="H19" i="30"/>
  <c r="I18" i="30"/>
  <c r="J17" i="30"/>
  <c r="K17" i="30" s="1"/>
  <c r="J17" i="28"/>
  <c r="K17" i="28" s="1"/>
  <c r="I18" i="28"/>
  <c r="H19" i="28"/>
  <c r="J17" i="27"/>
  <c r="K17" i="27" s="1"/>
  <c r="H19" i="27"/>
  <c r="I18" i="27"/>
  <c r="H19" i="26"/>
  <c r="I18" i="26"/>
  <c r="J17" i="26"/>
  <c r="K17" i="26" s="1"/>
  <c r="J17" i="25"/>
  <c r="K17" i="25" s="1"/>
  <c r="H19" i="25"/>
  <c r="I18" i="25"/>
  <c r="J17" i="24"/>
  <c r="K17" i="24" s="1"/>
  <c r="H19" i="24"/>
  <c r="I18" i="24"/>
  <c r="J17" i="23"/>
  <c r="K17" i="23" s="1"/>
  <c r="I18" i="23"/>
  <c r="H19" i="23"/>
  <c r="H18" i="22"/>
  <c r="I17" i="22"/>
  <c r="J16" i="22"/>
  <c r="K16" i="22" s="1"/>
  <c r="J18" i="20"/>
  <c r="K18" i="20"/>
  <c r="I19" i="20"/>
  <c r="H20" i="20"/>
  <c r="H18" i="19"/>
  <c r="I17" i="19"/>
  <c r="J16" i="19"/>
  <c r="K16" i="19" s="1"/>
  <c r="H18" i="17"/>
  <c r="I17" i="17"/>
  <c r="J16" i="17"/>
  <c r="K16" i="17" s="1"/>
  <c r="H19" i="16"/>
  <c r="I18" i="16"/>
  <c r="J17" i="16"/>
  <c r="K17" i="16" s="1"/>
  <c r="H19" i="15"/>
  <c r="I18" i="15"/>
  <c r="J17" i="15"/>
  <c r="K17" i="15" s="1"/>
  <c r="H19" i="14"/>
  <c r="I18" i="14"/>
  <c r="J17" i="14"/>
  <c r="K17" i="14" s="1"/>
  <c r="I18" i="13"/>
  <c r="H19" i="13"/>
  <c r="J17" i="13"/>
  <c r="K17" i="13" s="1"/>
  <c r="H18" i="12"/>
  <c r="I17" i="12"/>
  <c r="J16" i="12"/>
  <c r="K16" i="12" s="1"/>
  <c r="H19" i="11"/>
  <c r="I18" i="11"/>
  <c r="J17" i="11"/>
  <c r="K17" i="11" s="1"/>
  <c r="J16" i="9"/>
  <c r="K16" i="9" s="1"/>
  <c r="I17" i="9"/>
  <c r="H18" i="9"/>
  <c r="J16" i="8"/>
  <c r="K16" i="8"/>
  <c r="H18" i="8"/>
  <c r="I17" i="8"/>
  <c r="I17" i="7"/>
  <c r="H18" i="7"/>
  <c r="J16" i="7"/>
  <c r="K16" i="7" s="1"/>
  <c r="I18" i="6"/>
  <c r="H19" i="6"/>
  <c r="J17" i="6"/>
  <c r="K17" i="6" s="1"/>
  <c r="J17" i="5"/>
  <c r="K17" i="5" s="1"/>
  <c r="H19" i="5"/>
  <c r="I18" i="5"/>
  <c r="H18" i="4"/>
  <c r="I17" i="4"/>
  <c r="J16" i="4"/>
  <c r="K16" i="4"/>
  <c r="J17" i="3"/>
  <c r="K17" i="3" s="1"/>
  <c r="I18" i="3"/>
  <c r="H19" i="3"/>
  <c r="H19" i="2"/>
  <c r="I18" i="2"/>
  <c r="J17" i="2"/>
  <c r="K17" i="2" s="1"/>
  <c r="H19" i="1"/>
  <c r="I18" i="1"/>
  <c r="J17" i="1"/>
  <c r="K17" i="1" s="1"/>
  <c r="J17" i="40" l="1"/>
  <c r="K17" i="40" s="1"/>
  <c r="H19" i="40"/>
  <c r="I18" i="40"/>
  <c r="J17" i="39"/>
  <c r="K17" i="39" s="1"/>
  <c r="H19" i="39"/>
  <c r="I18" i="39"/>
  <c r="J18" i="38"/>
  <c r="K18" i="38" s="1"/>
  <c r="I19" i="38"/>
  <c r="H20" i="38"/>
  <c r="J18" i="37"/>
  <c r="K18" i="37" s="1"/>
  <c r="I19" i="37"/>
  <c r="H20" i="37"/>
  <c r="H20" i="36"/>
  <c r="I19" i="36"/>
  <c r="J18" i="36"/>
  <c r="K18" i="36" s="1"/>
  <c r="J17" i="35"/>
  <c r="K17" i="35" s="1"/>
  <c r="I18" i="35"/>
  <c r="H19" i="35"/>
  <c r="J18" i="31"/>
  <c r="K18" i="31" s="1"/>
  <c r="H20" i="31"/>
  <c r="I19" i="31"/>
  <c r="J18" i="30"/>
  <c r="K18" i="30" s="1"/>
  <c r="I19" i="30"/>
  <c r="H20" i="30"/>
  <c r="I19" i="28"/>
  <c r="H20" i="28"/>
  <c r="J18" i="28"/>
  <c r="K18" i="28" s="1"/>
  <c r="J18" i="27"/>
  <c r="K18" i="27" s="1"/>
  <c r="H20" i="27"/>
  <c r="I19" i="27"/>
  <c r="J18" i="26"/>
  <c r="K18" i="26" s="1"/>
  <c r="I19" i="26"/>
  <c r="H20" i="26"/>
  <c r="J18" i="25"/>
  <c r="K18" i="25" s="1"/>
  <c r="H20" i="25"/>
  <c r="I19" i="25"/>
  <c r="J18" i="24"/>
  <c r="K18" i="24" s="1"/>
  <c r="I19" i="24"/>
  <c r="H20" i="24"/>
  <c r="H20" i="23"/>
  <c r="I19" i="23"/>
  <c r="J18" i="23"/>
  <c r="K18" i="23" s="1"/>
  <c r="J17" i="22"/>
  <c r="K17" i="22" s="1"/>
  <c r="H19" i="22"/>
  <c r="I18" i="22"/>
  <c r="H21" i="20"/>
  <c r="I20" i="20"/>
  <c r="J19" i="20"/>
  <c r="K19" i="20" s="1"/>
  <c r="J17" i="19"/>
  <c r="K17" i="19" s="1"/>
  <c r="H19" i="19"/>
  <c r="I18" i="19"/>
  <c r="J17" i="17"/>
  <c r="K17" i="17" s="1"/>
  <c r="I18" i="17"/>
  <c r="H19" i="17"/>
  <c r="J18" i="16"/>
  <c r="K18" i="16" s="1"/>
  <c r="I19" i="16"/>
  <c r="H20" i="16"/>
  <c r="J18" i="15"/>
  <c r="K18" i="15" s="1"/>
  <c r="I19" i="15"/>
  <c r="H20" i="15"/>
  <c r="J18" i="14"/>
  <c r="K18" i="14" s="1"/>
  <c r="H20" i="14"/>
  <c r="I19" i="14"/>
  <c r="H20" i="13"/>
  <c r="I19" i="13"/>
  <c r="J18" i="13"/>
  <c r="K18" i="13" s="1"/>
  <c r="J17" i="12"/>
  <c r="K17" i="12" s="1"/>
  <c r="H19" i="12"/>
  <c r="I18" i="12"/>
  <c r="J18" i="11"/>
  <c r="K18" i="11"/>
  <c r="H20" i="11"/>
  <c r="I19" i="11"/>
  <c r="H19" i="9"/>
  <c r="I18" i="9"/>
  <c r="J17" i="9"/>
  <c r="K17" i="9" s="1"/>
  <c r="J17" i="8"/>
  <c r="K17" i="8" s="1"/>
  <c r="I18" i="8"/>
  <c r="H19" i="8"/>
  <c r="I18" i="7"/>
  <c r="H19" i="7"/>
  <c r="J17" i="7"/>
  <c r="K17" i="7" s="1"/>
  <c r="H20" i="6"/>
  <c r="I19" i="6"/>
  <c r="J18" i="6"/>
  <c r="K18" i="6" s="1"/>
  <c r="J18" i="5"/>
  <c r="K18" i="5" s="1"/>
  <c r="I19" i="5"/>
  <c r="H20" i="5"/>
  <c r="J17" i="4"/>
  <c r="K17" i="4" s="1"/>
  <c r="H19" i="4"/>
  <c r="I18" i="4"/>
  <c r="H20" i="3"/>
  <c r="I19" i="3"/>
  <c r="J18" i="3"/>
  <c r="K18" i="3" s="1"/>
  <c r="J18" i="2"/>
  <c r="K18" i="2" s="1"/>
  <c r="I19" i="2"/>
  <c r="H20" i="2"/>
  <c r="J18" i="1"/>
  <c r="K18" i="1"/>
  <c r="H20" i="1"/>
  <c r="I19" i="1"/>
  <c r="J18" i="40" l="1"/>
  <c r="K18" i="40"/>
  <c r="H20" i="40"/>
  <c r="I19" i="40"/>
  <c r="J18" i="39"/>
  <c r="K18" i="39" s="1"/>
  <c r="H20" i="39"/>
  <c r="I19" i="39"/>
  <c r="H21" i="38"/>
  <c r="I20" i="38"/>
  <c r="K19" i="38"/>
  <c r="J19" i="38"/>
  <c r="H21" i="37"/>
  <c r="I20" i="37"/>
  <c r="J19" i="37"/>
  <c r="K19" i="37" s="1"/>
  <c r="J19" i="36"/>
  <c r="K19" i="36" s="1"/>
  <c r="H21" i="36"/>
  <c r="I20" i="36"/>
  <c r="I19" i="35"/>
  <c r="H20" i="35"/>
  <c r="J18" i="35"/>
  <c r="K18" i="35" s="1"/>
  <c r="J19" i="31"/>
  <c r="K19" i="31" s="1"/>
  <c r="I20" i="31"/>
  <c r="H21" i="31"/>
  <c r="H21" i="30"/>
  <c r="I20" i="30"/>
  <c r="J19" i="30"/>
  <c r="K19" i="30" s="1"/>
  <c r="I20" i="28"/>
  <c r="H21" i="28"/>
  <c r="J19" i="28"/>
  <c r="K19" i="28" s="1"/>
  <c r="J19" i="27"/>
  <c r="K19" i="27"/>
  <c r="I20" i="27"/>
  <c r="H21" i="27"/>
  <c r="I20" i="26"/>
  <c r="H21" i="26"/>
  <c r="J19" i="26"/>
  <c r="K19" i="26" s="1"/>
  <c r="J19" i="25"/>
  <c r="K19" i="25" s="1"/>
  <c r="I20" i="25"/>
  <c r="H21" i="25"/>
  <c r="I20" i="24"/>
  <c r="H21" i="24"/>
  <c r="J19" i="24"/>
  <c r="K19" i="24" s="1"/>
  <c r="J19" i="23"/>
  <c r="K19" i="23" s="1"/>
  <c r="H21" i="23"/>
  <c r="I20" i="23"/>
  <c r="J18" i="22"/>
  <c r="K18" i="22" s="1"/>
  <c r="H20" i="22"/>
  <c r="I19" i="22"/>
  <c r="J20" i="20"/>
  <c r="K20" i="20"/>
  <c r="H22" i="20"/>
  <c r="I21" i="20"/>
  <c r="J18" i="19"/>
  <c r="K18" i="19" s="1"/>
  <c r="H20" i="19"/>
  <c r="I19" i="19"/>
  <c r="H20" i="17"/>
  <c r="I19" i="17"/>
  <c r="J18" i="17"/>
  <c r="K18" i="17" s="1"/>
  <c r="I20" i="16"/>
  <c r="H21" i="16"/>
  <c r="J19" i="16"/>
  <c r="K19" i="16" s="1"/>
  <c r="I20" i="15"/>
  <c r="H21" i="15"/>
  <c r="J19" i="15"/>
  <c r="K19" i="15" s="1"/>
  <c r="J19" i="14"/>
  <c r="K19" i="14" s="1"/>
  <c r="I20" i="14"/>
  <c r="H21" i="14"/>
  <c r="J19" i="13"/>
  <c r="K19" i="13" s="1"/>
  <c r="I20" i="13"/>
  <c r="H21" i="13"/>
  <c r="J18" i="12"/>
  <c r="K18" i="12" s="1"/>
  <c r="I19" i="12"/>
  <c r="H20" i="12"/>
  <c r="J19" i="11"/>
  <c r="K19" i="11" s="1"/>
  <c r="H21" i="11"/>
  <c r="I20" i="11"/>
  <c r="J18" i="9"/>
  <c r="K18" i="9" s="1"/>
  <c r="H20" i="9"/>
  <c r="I19" i="9"/>
  <c r="H20" i="8"/>
  <c r="I19" i="8"/>
  <c r="J18" i="8"/>
  <c r="K18" i="8" s="1"/>
  <c r="H20" i="7"/>
  <c r="I19" i="7"/>
  <c r="J18" i="7"/>
  <c r="K18" i="7"/>
  <c r="J19" i="6"/>
  <c r="K19" i="6"/>
  <c r="I20" i="6"/>
  <c r="H21" i="6"/>
  <c r="H21" i="5"/>
  <c r="I20" i="5"/>
  <c r="J19" i="5"/>
  <c r="K19" i="5"/>
  <c r="J18" i="4"/>
  <c r="K18" i="4"/>
  <c r="H20" i="4"/>
  <c r="I19" i="4"/>
  <c r="J19" i="3"/>
  <c r="K19" i="3"/>
  <c r="I20" i="3"/>
  <c r="H21" i="3"/>
  <c r="I20" i="2"/>
  <c r="H21" i="2"/>
  <c r="J19" i="2"/>
  <c r="K19" i="2" s="1"/>
  <c r="J19" i="1"/>
  <c r="K19" i="1" s="1"/>
  <c r="I20" i="1"/>
  <c r="H21" i="1"/>
  <c r="J19" i="40" l="1"/>
  <c r="K19" i="40"/>
  <c r="I20" i="40"/>
  <c r="H21" i="40"/>
  <c r="J19" i="39"/>
  <c r="K19" i="39"/>
  <c r="I20" i="39"/>
  <c r="H21" i="39"/>
  <c r="J20" i="38"/>
  <c r="K20" i="38" s="1"/>
  <c r="I21" i="38"/>
  <c r="H22" i="38"/>
  <c r="J20" i="37"/>
  <c r="K20" i="37" s="1"/>
  <c r="H22" i="37"/>
  <c r="I21" i="37"/>
  <c r="J20" i="36"/>
  <c r="K20" i="36" s="1"/>
  <c r="I21" i="36"/>
  <c r="H22" i="36"/>
  <c r="I20" i="35"/>
  <c r="H21" i="35"/>
  <c r="J19" i="35"/>
  <c r="K19" i="35"/>
  <c r="H22" i="31"/>
  <c r="I21" i="31"/>
  <c r="J20" i="31"/>
  <c r="K20" i="31" s="1"/>
  <c r="J20" i="30"/>
  <c r="K20" i="30" s="1"/>
  <c r="I21" i="30"/>
  <c r="H22" i="30"/>
  <c r="I21" i="28"/>
  <c r="H22" i="28"/>
  <c r="J20" i="28"/>
  <c r="K20" i="28" s="1"/>
  <c r="I21" i="27"/>
  <c r="H22" i="27"/>
  <c r="J20" i="27"/>
  <c r="K20" i="27" s="1"/>
  <c r="I21" i="26"/>
  <c r="H22" i="26"/>
  <c r="J20" i="26"/>
  <c r="K20" i="26" s="1"/>
  <c r="H22" i="25"/>
  <c r="I21" i="25"/>
  <c r="J20" i="25"/>
  <c r="K20" i="25" s="1"/>
  <c r="H22" i="24"/>
  <c r="I21" i="24"/>
  <c r="J20" i="24"/>
  <c r="K20" i="24" s="1"/>
  <c r="J20" i="23"/>
  <c r="K20" i="23" s="1"/>
  <c r="I21" i="23"/>
  <c r="H22" i="23"/>
  <c r="J19" i="22"/>
  <c r="K19" i="22" s="1"/>
  <c r="H21" i="22"/>
  <c r="I20" i="22"/>
  <c r="J21" i="20"/>
  <c r="K21" i="20"/>
  <c r="H23" i="20"/>
  <c r="I22" i="20"/>
  <c r="J19" i="19"/>
  <c r="K19" i="19" s="1"/>
  <c r="I20" i="19"/>
  <c r="H21" i="19"/>
  <c r="J19" i="17"/>
  <c r="K19" i="17"/>
  <c r="I20" i="17"/>
  <c r="H21" i="17"/>
  <c r="I21" i="16"/>
  <c r="H22" i="16"/>
  <c r="J20" i="16"/>
  <c r="K20" i="16" s="1"/>
  <c r="H22" i="15"/>
  <c r="I21" i="15"/>
  <c r="J20" i="15"/>
  <c r="K20" i="15" s="1"/>
  <c r="I21" i="14"/>
  <c r="H22" i="14"/>
  <c r="J20" i="14"/>
  <c r="K20" i="14" s="1"/>
  <c r="I21" i="13"/>
  <c r="H22" i="13"/>
  <c r="J20" i="13"/>
  <c r="K20" i="13" s="1"/>
  <c r="H21" i="12"/>
  <c r="I20" i="12"/>
  <c r="J19" i="12"/>
  <c r="K19" i="12" s="1"/>
  <c r="J20" i="11"/>
  <c r="K20" i="11" s="1"/>
  <c r="I21" i="11"/>
  <c r="H22" i="11"/>
  <c r="J19" i="9"/>
  <c r="K19" i="9" s="1"/>
  <c r="I20" i="9"/>
  <c r="H21" i="9"/>
  <c r="J19" i="8"/>
  <c r="K19" i="8"/>
  <c r="I20" i="8"/>
  <c r="H21" i="8"/>
  <c r="J19" i="7"/>
  <c r="K19" i="7" s="1"/>
  <c r="I20" i="7"/>
  <c r="H21" i="7"/>
  <c r="H22" i="6"/>
  <c r="I21" i="6"/>
  <c r="J20" i="6"/>
  <c r="K20" i="6" s="1"/>
  <c r="J20" i="5"/>
  <c r="K20" i="5" s="1"/>
  <c r="I21" i="5"/>
  <c r="H22" i="5"/>
  <c r="J19" i="4"/>
  <c r="K19" i="4" s="1"/>
  <c r="I20" i="4"/>
  <c r="H21" i="4"/>
  <c r="H22" i="3"/>
  <c r="I21" i="3"/>
  <c r="J20" i="3"/>
  <c r="K20" i="3" s="1"/>
  <c r="I21" i="2"/>
  <c r="H22" i="2"/>
  <c r="J20" i="2"/>
  <c r="K20" i="2" s="1"/>
  <c r="I21" i="1"/>
  <c r="H22" i="1"/>
  <c r="J20" i="1"/>
  <c r="K20" i="1" s="1"/>
  <c r="H22" i="40" l="1"/>
  <c r="I21" i="40"/>
  <c r="J20" i="40"/>
  <c r="K20" i="40" s="1"/>
  <c r="H22" i="39"/>
  <c r="I21" i="39"/>
  <c r="J20" i="39"/>
  <c r="K20" i="39" s="1"/>
  <c r="H23" i="38"/>
  <c r="I22" i="38"/>
  <c r="J21" i="38"/>
  <c r="K21" i="38" s="1"/>
  <c r="J21" i="37"/>
  <c r="K21" i="37" s="1"/>
  <c r="H23" i="37"/>
  <c r="I22" i="37"/>
  <c r="H23" i="36"/>
  <c r="I22" i="36"/>
  <c r="J21" i="36"/>
  <c r="K21" i="36" s="1"/>
  <c r="H22" i="35"/>
  <c r="I21" i="35"/>
  <c r="J20" i="35"/>
  <c r="K20" i="35" s="1"/>
  <c r="K21" i="31"/>
  <c r="J21" i="31"/>
  <c r="H23" i="31"/>
  <c r="I22" i="31"/>
  <c r="H23" i="30"/>
  <c r="I22" i="30"/>
  <c r="J21" i="30"/>
  <c r="K21" i="30" s="1"/>
  <c r="H23" i="28"/>
  <c r="I22" i="28"/>
  <c r="J21" i="28"/>
  <c r="K21" i="28"/>
  <c r="H23" i="27"/>
  <c r="I22" i="27"/>
  <c r="J21" i="27"/>
  <c r="K21" i="27" s="1"/>
  <c r="H23" i="26"/>
  <c r="I22" i="26"/>
  <c r="J21" i="26"/>
  <c r="K21" i="26" s="1"/>
  <c r="J21" i="25"/>
  <c r="K21" i="25" s="1"/>
  <c r="H23" i="25"/>
  <c r="I22" i="25"/>
  <c r="J21" i="24"/>
  <c r="K21" i="24" s="1"/>
  <c r="H23" i="24"/>
  <c r="I22" i="24"/>
  <c r="H23" i="23"/>
  <c r="I22" i="23"/>
  <c r="J21" i="23"/>
  <c r="K21" i="23" s="1"/>
  <c r="J20" i="22"/>
  <c r="K20" i="22" s="1"/>
  <c r="H22" i="22"/>
  <c r="I21" i="22"/>
  <c r="J22" i="20"/>
  <c r="K22" i="20"/>
  <c r="I23" i="20"/>
  <c r="H24" i="20"/>
  <c r="H22" i="19"/>
  <c r="I21" i="19"/>
  <c r="J20" i="19"/>
  <c r="K20" i="19" s="1"/>
  <c r="H22" i="17"/>
  <c r="I21" i="17"/>
  <c r="J20" i="17"/>
  <c r="K20" i="17" s="1"/>
  <c r="H23" i="16"/>
  <c r="I22" i="16"/>
  <c r="J21" i="16"/>
  <c r="K21" i="16" s="1"/>
  <c r="J21" i="15"/>
  <c r="K21" i="15" s="1"/>
  <c r="I22" i="15"/>
  <c r="H23" i="15"/>
  <c r="H23" i="14"/>
  <c r="I22" i="14"/>
  <c r="J21" i="14"/>
  <c r="K21" i="14" s="1"/>
  <c r="H23" i="13"/>
  <c r="I22" i="13"/>
  <c r="J21" i="13"/>
  <c r="K21" i="13" s="1"/>
  <c r="J20" i="12"/>
  <c r="K20" i="12" s="1"/>
  <c r="H22" i="12"/>
  <c r="I21" i="12"/>
  <c r="H23" i="11"/>
  <c r="I22" i="11"/>
  <c r="J21" i="11"/>
  <c r="K21" i="11"/>
  <c r="H22" i="9"/>
  <c r="I21" i="9"/>
  <c r="J20" i="9"/>
  <c r="K20" i="9" s="1"/>
  <c r="I21" i="8"/>
  <c r="H22" i="8"/>
  <c r="J20" i="8"/>
  <c r="K20" i="8" s="1"/>
  <c r="I21" i="7"/>
  <c r="H22" i="7"/>
  <c r="J20" i="7"/>
  <c r="K20" i="7" s="1"/>
  <c r="J21" i="6"/>
  <c r="K21" i="6" s="1"/>
  <c r="H23" i="6"/>
  <c r="I22" i="6"/>
  <c r="H23" i="5"/>
  <c r="I22" i="5"/>
  <c r="J21" i="5"/>
  <c r="K21" i="5"/>
  <c r="I21" i="4"/>
  <c r="H22" i="4"/>
  <c r="J20" i="4"/>
  <c r="K20" i="4" s="1"/>
  <c r="J21" i="3"/>
  <c r="K21" i="3" s="1"/>
  <c r="H23" i="3"/>
  <c r="I22" i="3"/>
  <c r="H23" i="2"/>
  <c r="I22" i="2"/>
  <c r="J21" i="2"/>
  <c r="K21" i="2" s="1"/>
  <c r="H23" i="1"/>
  <c r="I22" i="1"/>
  <c r="J21" i="1"/>
  <c r="K21" i="1" s="1"/>
  <c r="J21" i="40" l="1"/>
  <c r="K21" i="40" s="1"/>
  <c r="H23" i="40"/>
  <c r="I22" i="40"/>
  <c r="J21" i="39"/>
  <c r="K21" i="39" s="1"/>
  <c r="H23" i="39"/>
  <c r="I22" i="39"/>
  <c r="J22" i="38"/>
  <c r="K22" i="38" s="1"/>
  <c r="I23" i="38"/>
  <c r="H24" i="38"/>
  <c r="J22" i="37"/>
  <c r="K22" i="37" s="1"/>
  <c r="I23" i="37"/>
  <c r="H24" i="37"/>
  <c r="J22" i="36"/>
  <c r="K22" i="36" s="1"/>
  <c r="I23" i="36"/>
  <c r="H24" i="36"/>
  <c r="J21" i="35"/>
  <c r="K21" i="35" s="1"/>
  <c r="H23" i="35"/>
  <c r="I22" i="35"/>
  <c r="J22" i="31"/>
  <c r="K22" i="31" s="1"/>
  <c r="I23" i="31"/>
  <c r="H24" i="31"/>
  <c r="J22" i="30"/>
  <c r="K22" i="30" s="1"/>
  <c r="H24" i="30"/>
  <c r="I23" i="30"/>
  <c r="J22" i="28"/>
  <c r="K22" i="28" s="1"/>
  <c r="H24" i="28"/>
  <c r="I23" i="28"/>
  <c r="J22" i="27"/>
  <c r="K22" i="27" s="1"/>
  <c r="I23" i="27"/>
  <c r="H24" i="27"/>
  <c r="J22" i="26"/>
  <c r="K22" i="26"/>
  <c r="I23" i="26"/>
  <c r="H24" i="26"/>
  <c r="J22" i="25"/>
  <c r="K22" i="25" s="1"/>
  <c r="H24" i="25"/>
  <c r="I23" i="25"/>
  <c r="J22" i="24"/>
  <c r="K22" i="24"/>
  <c r="H24" i="24"/>
  <c r="I23" i="24"/>
  <c r="J22" i="23"/>
  <c r="K22" i="23" s="1"/>
  <c r="I23" i="23"/>
  <c r="H24" i="23"/>
  <c r="J21" i="22"/>
  <c r="K21" i="22" s="1"/>
  <c r="H23" i="22"/>
  <c r="I22" i="22"/>
  <c r="H25" i="20"/>
  <c r="I24" i="20"/>
  <c r="J23" i="20"/>
  <c r="K23" i="20"/>
  <c r="J21" i="19"/>
  <c r="K21" i="19" s="1"/>
  <c r="H23" i="19"/>
  <c r="I22" i="19"/>
  <c r="J21" i="17"/>
  <c r="K21" i="17" s="1"/>
  <c r="H23" i="17"/>
  <c r="I22" i="17"/>
  <c r="J22" i="16"/>
  <c r="K22" i="16" s="1"/>
  <c r="I23" i="16"/>
  <c r="H24" i="16"/>
  <c r="I23" i="15"/>
  <c r="H24" i="15"/>
  <c r="J22" i="15"/>
  <c r="K22" i="15" s="1"/>
  <c r="J22" i="14"/>
  <c r="K22" i="14" s="1"/>
  <c r="I23" i="14"/>
  <c r="H24" i="14"/>
  <c r="J22" i="13"/>
  <c r="K22" i="13"/>
  <c r="I23" i="13"/>
  <c r="H24" i="13"/>
  <c r="J21" i="12"/>
  <c r="K21" i="12" s="1"/>
  <c r="I22" i="12"/>
  <c r="H23" i="12"/>
  <c r="J22" i="11"/>
  <c r="K22" i="11"/>
  <c r="H24" i="11"/>
  <c r="I23" i="11"/>
  <c r="J21" i="9"/>
  <c r="K21" i="9" s="1"/>
  <c r="I22" i="9"/>
  <c r="H23" i="9"/>
  <c r="H23" i="8"/>
  <c r="I22" i="8"/>
  <c r="J21" i="8"/>
  <c r="K21" i="8" s="1"/>
  <c r="H23" i="7"/>
  <c r="I22" i="7"/>
  <c r="J21" i="7"/>
  <c r="K21" i="7" s="1"/>
  <c r="J22" i="6"/>
  <c r="K22" i="6" s="1"/>
  <c r="H24" i="6"/>
  <c r="I23" i="6"/>
  <c r="J22" i="5"/>
  <c r="K22" i="5" s="1"/>
  <c r="I23" i="5"/>
  <c r="H24" i="5"/>
  <c r="H23" i="4"/>
  <c r="I22" i="4"/>
  <c r="J21" i="4"/>
  <c r="K21" i="4" s="1"/>
  <c r="J22" i="3"/>
  <c r="K22" i="3" s="1"/>
  <c r="I23" i="3"/>
  <c r="H24" i="3"/>
  <c r="J22" i="2"/>
  <c r="K22" i="2"/>
  <c r="H24" i="2"/>
  <c r="I23" i="2"/>
  <c r="J22" i="1"/>
  <c r="K22" i="1"/>
  <c r="H24" i="1"/>
  <c r="I23" i="1"/>
  <c r="J22" i="40" l="1"/>
  <c r="K22" i="40" s="1"/>
  <c r="I23" i="40"/>
  <c r="H24" i="40"/>
  <c r="J22" i="39"/>
  <c r="K22" i="39" s="1"/>
  <c r="I23" i="39"/>
  <c r="H24" i="39"/>
  <c r="I24" i="38"/>
  <c r="H25" i="38"/>
  <c r="J23" i="38"/>
  <c r="K23" i="38" s="1"/>
  <c r="I24" i="37"/>
  <c r="H25" i="37"/>
  <c r="J23" i="37"/>
  <c r="K23" i="37" s="1"/>
  <c r="I24" i="36"/>
  <c r="H25" i="36"/>
  <c r="J23" i="36"/>
  <c r="K23" i="36" s="1"/>
  <c r="J22" i="35"/>
  <c r="K22" i="35" s="1"/>
  <c r="H24" i="35"/>
  <c r="I23" i="35"/>
  <c r="I24" i="31"/>
  <c r="H25" i="31"/>
  <c r="J23" i="31"/>
  <c r="K23" i="31" s="1"/>
  <c r="J23" i="30"/>
  <c r="K23" i="30" s="1"/>
  <c r="I24" i="30"/>
  <c r="H25" i="30"/>
  <c r="J23" i="28"/>
  <c r="K23" i="28" s="1"/>
  <c r="I24" i="28"/>
  <c r="H25" i="28"/>
  <c r="I24" i="27"/>
  <c r="H25" i="27"/>
  <c r="J23" i="27"/>
  <c r="K23" i="27" s="1"/>
  <c r="I24" i="26"/>
  <c r="H25" i="26"/>
  <c r="J23" i="26"/>
  <c r="K23" i="26" s="1"/>
  <c r="J23" i="25"/>
  <c r="K23" i="25" s="1"/>
  <c r="I24" i="25"/>
  <c r="H25" i="25"/>
  <c r="J23" i="24"/>
  <c r="K23" i="24" s="1"/>
  <c r="H25" i="24"/>
  <c r="I24" i="24"/>
  <c r="I24" i="23"/>
  <c r="H25" i="23"/>
  <c r="J23" i="23"/>
  <c r="K23" i="23" s="1"/>
  <c r="J22" i="22"/>
  <c r="K22" i="22" s="1"/>
  <c r="I23" i="22"/>
  <c r="H24" i="22"/>
  <c r="J24" i="20"/>
  <c r="K24" i="20" s="1"/>
  <c r="H26" i="20"/>
  <c r="I25" i="20"/>
  <c r="J22" i="19"/>
  <c r="K22" i="19" s="1"/>
  <c r="I23" i="19"/>
  <c r="H24" i="19"/>
  <c r="J22" i="17"/>
  <c r="K22" i="17" s="1"/>
  <c r="I23" i="17"/>
  <c r="H24" i="17"/>
  <c r="I24" i="16"/>
  <c r="H25" i="16"/>
  <c r="J23" i="16"/>
  <c r="K23" i="16" s="1"/>
  <c r="H25" i="15"/>
  <c r="I24" i="15"/>
  <c r="J23" i="15"/>
  <c r="K23" i="15" s="1"/>
  <c r="H25" i="14"/>
  <c r="I24" i="14"/>
  <c r="J23" i="14"/>
  <c r="K23" i="14" s="1"/>
  <c r="H25" i="13"/>
  <c r="I24" i="13"/>
  <c r="J23" i="13"/>
  <c r="K23" i="13" s="1"/>
  <c r="I23" i="12"/>
  <c r="H24" i="12"/>
  <c r="J22" i="12"/>
  <c r="K22" i="12" s="1"/>
  <c r="J23" i="11"/>
  <c r="K23" i="11" s="1"/>
  <c r="H25" i="11"/>
  <c r="I24" i="11"/>
  <c r="H24" i="9"/>
  <c r="I23" i="9"/>
  <c r="J22" i="9"/>
  <c r="K22" i="9" s="1"/>
  <c r="J22" i="8"/>
  <c r="K22" i="8" s="1"/>
  <c r="H24" i="8"/>
  <c r="I23" i="8"/>
  <c r="J22" i="7"/>
  <c r="K22" i="7" s="1"/>
  <c r="I23" i="7"/>
  <c r="H24" i="7"/>
  <c r="J23" i="6"/>
  <c r="K23" i="6" s="1"/>
  <c r="I24" i="6"/>
  <c r="H25" i="6"/>
  <c r="I24" i="5"/>
  <c r="H25" i="5"/>
  <c r="J23" i="5"/>
  <c r="K23" i="5" s="1"/>
  <c r="J22" i="4"/>
  <c r="K22" i="4"/>
  <c r="I23" i="4"/>
  <c r="H24" i="4"/>
  <c r="I24" i="3"/>
  <c r="H25" i="3"/>
  <c r="J23" i="3"/>
  <c r="K23" i="3" s="1"/>
  <c r="J23" i="2"/>
  <c r="K23" i="2" s="1"/>
  <c r="H25" i="2"/>
  <c r="I24" i="2"/>
  <c r="J23" i="1"/>
  <c r="K23" i="1" s="1"/>
  <c r="H25" i="1"/>
  <c r="I24" i="1"/>
  <c r="I24" i="40" l="1"/>
  <c r="H25" i="40"/>
  <c r="J23" i="40"/>
  <c r="K23" i="40" s="1"/>
  <c r="I24" i="39"/>
  <c r="H25" i="39"/>
  <c r="J23" i="39"/>
  <c r="K23" i="39" s="1"/>
  <c r="H26" i="38"/>
  <c r="I25" i="38"/>
  <c r="J24" i="38"/>
  <c r="K24" i="38" s="1"/>
  <c r="H26" i="37"/>
  <c r="I25" i="37"/>
  <c r="J24" i="37"/>
  <c r="K24" i="37" s="1"/>
  <c r="H26" i="36"/>
  <c r="I25" i="36"/>
  <c r="J24" i="36"/>
  <c r="K24" i="36" s="1"/>
  <c r="J23" i="35"/>
  <c r="K23" i="35" s="1"/>
  <c r="I24" i="35"/>
  <c r="H25" i="35"/>
  <c r="H26" i="31"/>
  <c r="I25" i="31"/>
  <c r="J24" i="31"/>
  <c r="K24" i="31" s="1"/>
  <c r="H26" i="30"/>
  <c r="I25" i="30"/>
  <c r="J24" i="30"/>
  <c r="K24" i="30" s="1"/>
  <c r="H26" i="28"/>
  <c r="I25" i="28"/>
  <c r="J24" i="28"/>
  <c r="K24" i="28" s="1"/>
  <c r="H26" i="27"/>
  <c r="I25" i="27"/>
  <c r="J24" i="27"/>
  <c r="K24" i="27" s="1"/>
  <c r="H26" i="26"/>
  <c r="I25" i="26"/>
  <c r="J24" i="26"/>
  <c r="K24" i="26" s="1"/>
  <c r="H26" i="25"/>
  <c r="I25" i="25"/>
  <c r="J24" i="25"/>
  <c r="K24" i="25"/>
  <c r="J24" i="24"/>
  <c r="K24" i="24" s="1"/>
  <c r="H26" i="24"/>
  <c r="I25" i="24"/>
  <c r="H26" i="23"/>
  <c r="I25" i="23"/>
  <c r="J24" i="23"/>
  <c r="K24" i="23" s="1"/>
  <c r="I24" i="22"/>
  <c r="H25" i="22"/>
  <c r="J23" i="22"/>
  <c r="K23" i="22" s="1"/>
  <c r="J25" i="20"/>
  <c r="K25" i="20"/>
  <c r="I26" i="20"/>
  <c r="H27" i="20"/>
  <c r="I24" i="19"/>
  <c r="H25" i="19"/>
  <c r="J23" i="19"/>
  <c r="K23" i="19" s="1"/>
  <c r="I24" i="17"/>
  <c r="H25" i="17"/>
  <c r="J23" i="17"/>
  <c r="K23" i="17" s="1"/>
  <c r="H26" i="16"/>
  <c r="I25" i="16"/>
  <c r="J24" i="16"/>
  <c r="K24" i="16" s="1"/>
  <c r="J24" i="15"/>
  <c r="K24" i="15" s="1"/>
  <c r="H26" i="15"/>
  <c r="I25" i="15"/>
  <c r="J24" i="14"/>
  <c r="K24" i="14" s="1"/>
  <c r="H26" i="14"/>
  <c r="I25" i="14"/>
  <c r="J24" i="13"/>
  <c r="K24" i="13" s="1"/>
  <c r="H26" i="13"/>
  <c r="I25" i="13"/>
  <c r="H25" i="12"/>
  <c r="I24" i="12"/>
  <c r="J23" i="12"/>
  <c r="K23" i="12"/>
  <c r="J24" i="11"/>
  <c r="K24" i="11"/>
  <c r="H26" i="11"/>
  <c r="I25" i="11"/>
  <c r="J23" i="9"/>
  <c r="K23" i="9" s="1"/>
  <c r="H25" i="9"/>
  <c r="I24" i="9"/>
  <c r="J23" i="8"/>
  <c r="K23" i="8" s="1"/>
  <c r="I24" i="8"/>
  <c r="H25" i="8"/>
  <c r="I24" i="7"/>
  <c r="H25" i="7"/>
  <c r="J23" i="7"/>
  <c r="K23" i="7" s="1"/>
  <c r="H26" i="6"/>
  <c r="I25" i="6"/>
  <c r="J24" i="6"/>
  <c r="K24" i="6" s="1"/>
  <c r="H26" i="5"/>
  <c r="I25" i="5"/>
  <c r="J24" i="5"/>
  <c r="K24" i="5"/>
  <c r="I24" i="4"/>
  <c r="H25" i="4"/>
  <c r="J23" i="4"/>
  <c r="K23" i="4" s="1"/>
  <c r="H26" i="3"/>
  <c r="I25" i="3"/>
  <c r="J24" i="3"/>
  <c r="K24" i="3" s="1"/>
  <c r="J24" i="2"/>
  <c r="K24" i="2" s="1"/>
  <c r="H26" i="2"/>
  <c r="I25" i="2"/>
  <c r="J24" i="1"/>
  <c r="K24" i="1"/>
  <c r="H26" i="1"/>
  <c r="I25" i="1"/>
  <c r="H26" i="40" l="1"/>
  <c r="I25" i="40"/>
  <c r="J24" i="40"/>
  <c r="K24" i="40" s="1"/>
  <c r="H26" i="39"/>
  <c r="I25" i="39"/>
  <c r="J24" i="39"/>
  <c r="K24" i="39" s="1"/>
  <c r="J25" i="38"/>
  <c r="K25" i="38" s="1"/>
  <c r="I26" i="38"/>
  <c r="H27" i="38"/>
  <c r="J25" i="37"/>
  <c r="K25" i="37" s="1"/>
  <c r="I26" i="37"/>
  <c r="H27" i="37"/>
  <c r="J25" i="36"/>
  <c r="K25" i="36" s="1"/>
  <c r="I26" i="36"/>
  <c r="H27" i="36"/>
  <c r="H26" i="35"/>
  <c r="I25" i="35"/>
  <c r="J24" i="35"/>
  <c r="K24" i="35" s="1"/>
  <c r="J25" i="31"/>
  <c r="K25" i="31" s="1"/>
  <c r="I26" i="31"/>
  <c r="H27" i="31"/>
  <c r="J25" i="30"/>
  <c r="K25" i="30" s="1"/>
  <c r="I26" i="30"/>
  <c r="H27" i="30"/>
  <c r="J25" i="28"/>
  <c r="K25" i="28" s="1"/>
  <c r="I26" i="28"/>
  <c r="H27" i="28"/>
  <c r="J25" i="27"/>
  <c r="K25" i="27" s="1"/>
  <c r="I26" i="27"/>
  <c r="H27" i="27"/>
  <c r="J25" i="26"/>
  <c r="K25" i="26" s="1"/>
  <c r="I26" i="26"/>
  <c r="H27" i="26"/>
  <c r="J25" i="25"/>
  <c r="K25" i="25" s="1"/>
  <c r="I26" i="25"/>
  <c r="H27" i="25"/>
  <c r="J25" i="24"/>
  <c r="K25" i="24" s="1"/>
  <c r="I26" i="24"/>
  <c r="H27" i="24"/>
  <c r="J25" i="23"/>
  <c r="K25" i="23" s="1"/>
  <c r="I26" i="23"/>
  <c r="H27" i="23"/>
  <c r="H26" i="22"/>
  <c r="I25" i="22"/>
  <c r="J24" i="22"/>
  <c r="K24" i="22" s="1"/>
  <c r="I27" i="20"/>
  <c r="H28" i="20"/>
  <c r="J26" i="20"/>
  <c r="K26" i="20"/>
  <c r="H26" i="19"/>
  <c r="I25" i="19"/>
  <c r="J24" i="19"/>
  <c r="K24" i="19" s="1"/>
  <c r="H26" i="17"/>
  <c r="I25" i="17"/>
  <c r="J24" i="17"/>
  <c r="K24" i="17" s="1"/>
  <c r="J25" i="16"/>
  <c r="K25" i="16" s="1"/>
  <c r="I26" i="16"/>
  <c r="H27" i="16"/>
  <c r="J25" i="15"/>
  <c r="K25" i="15" s="1"/>
  <c r="I26" i="15"/>
  <c r="H27" i="15"/>
  <c r="J25" i="14"/>
  <c r="K25" i="14" s="1"/>
  <c r="I26" i="14"/>
  <c r="H27" i="14"/>
  <c r="J25" i="13"/>
  <c r="K25" i="13" s="1"/>
  <c r="I26" i="13"/>
  <c r="H27" i="13"/>
  <c r="J24" i="12"/>
  <c r="K24" i="12" s="1"/>
  <c r="I25" i="12"/>
  <c r="H26" i="12"/>
  <c r="J25" i="11"/>
  <c r="K25" i="11" s="1"/>
  <c r="I26" i="11"/>
  <c r="H27" i="11"/>
  <c r="J24" i="9"/>
  <c r="K24" i="9" s="1"/>
  <c r="I25" i="9"/>
  <c r="H26" i="9"/>
  <c r="H26" i="8"/>
  <c r="I25" i="8"/>
  <c r="J24" i="8"/>
  <c r="K24" i="8" s="1"/>
  <c r="H26" i="7"/>
  <c r="I25" i="7"/>
  <c r="J24" i="7"/>
  <c r="K24" i="7" s="1"/>
  <c r="J25" i="6"/>
  <c r="K25" i="6" s="1"/>
  <c r="I26" i="6"/>
  <c r="H27" i="6"/>
  <c r="J25" i="5"/>
  <c r="K25" i="5" s="1"/>
  <c r="I26" i="5"/>
  <c r="H27" i="5"/>
  <c r="H26" i="4"/>
  <c r="I25" i="4"/>
  <c r="J24" i="4"/>
  <c r="K24" i="4" s="1"/>
  <c r="J25" i="3"/>
  <c r="K25" i="3" s="1"/>
  <c r="I26" i="3"/>
  <c r="H27" i="3"/>
  <c r="J25" i="2"/>
  <c r="K25" i="2" s="1"/>
  <c r="I26" i="2"/>
  <c r="H27" i="2"/>
  <c r="J25" i="1"/>
  <c r="K25" i="1" s="1"/>
  <c r="I26" i="1"/>
  <c r="H27" i="1"/>
  <c r="J25" i="40" l="1"/>
  <c r="K25" i="40" s="1"/>
  <c r="I26" i="40"/>
  <c r="H27" i="40"/>
  <c r="J25" i="39"/>
  <c r="K25" i="39" s="1"/>
  <c r="I26" i="39"/>
  <c r="H27" i="39"/>
  <c r="I27" i="38"/>
  <c r="H28" i="38"/>
  <c r="J26" i="38"/>
  <c r="K26" i="38" s="1"/>
  <c r="I27" i="37"/>
  <c r="H28" i="37"/>
  <c r="J26" i="37"/>
  <c r="K26" i="37" s="1"/>
  <c r="I27" i="36"/>
  <c r="H28" i="36"/>
  <c r="J26" i="36"/>
  <c r="K26" i="36" s="1"/>
  <c r="J25" i="35"/>
  <c r="K25" i="35" s="1"/>
  <c r="I26" i="35"/>
  <c r="H27" i="35"/>
  <c r="I27" i="31"/>
  <c r="H28" i="31"/>
  <c r="J26" i="31"/>
  <c r="K26" i="31" s="1"/>
  <c r="I27" i="30"/>
  <c r="H28" i="30"/>
  <c r="J26" i="30"/>
  <c r="K26" i="30" s="1"/>
  <c r="I27" i="28"/>
  <c r="H28" i="28"/>
  <c r="J26" i="28"/>
  <c r="K26" i="28" s="1"/>
  <c r="I27" i="27"/>
  <c r="H28" i="27"/>
  <c r="J26" i="27"/>
  <c r="K26" i="27" s="1"/>
  <c r="I27" i="26"/>
  <c r="H28" i="26"/>
  <c r="J26" i="26"/>
  <c r="K26" i="26" s="1"/>
  <c r="I27" i="25"/>
  <c r="H28" i="25"/>
  <c r="J26" i="25"/>
  <c r="K26" i="25" s="1"/>
  <c r="I27" i="24"/>
  <c r="H28" i="24"/>
  <c r="J26" i="24"/>
  <c r="K26" i="24" s="1"/>
  <c r="I27" i="23"/>
  <c r="H28" i="23"/>
  <c r="J26" i="23"/>
  <c r="K26" i="23" s="1"/>
  <c r="J25" i="22"/>
  <c r="K25" i="22" s="1"/>
  <c r="I26" i="22"/>
  <c r="H27" i="22"/>
  <c r="H29" i="20"/>
  <c r="I28" i="20"/>
  <c r="J27" i="20"/>
  <c r="K27" i="20"/>
  <c r="J25" i="19"/>
  <c r="K25" i="19" s="1"/>
  <c r="I26" i="19"/>
  <c r="H27" i="19"/>
  <c r="J25" i="17"/>
  <c r="K25" i="17" s="1"/>
  <c r="I26" i="17"/>
  <c r="H27" i="17"/>
  <c r="H28" i="16"/>
  <c r="I27" i="16"/>
  <c r="J26" i="16"/>
  <c r="K26" i="16" s="1"/>
  <c r="I27" i="15"/>
  <c r="H28" i="15"/>
  <c r="J26" i="15"/>
  <c r="K26" i="15" s="1"/>
  <c r="I27" i="14"/>
  <c r="H28" i="14"/>
  <c r="J26" i="14"/>
  <c r="K26" i="14" s="1"/>
  <c r="I27" i="13"/>
  <c r="H28" i="13"/>
  <c r="J26" i="13"/>
  <c r="K26" i="13" s="1"/>
  <c r="H27" i="12"/>
  <c r="I26" i="12"/>
  <c r="J25" i="12"/>
  <c r="K25" i="12" s="1"/>
  <c r="I27" i="11"/>
  <c r="H28" i="11"/>
  <c r="J26" i="11"/>
  <c r="K26" i="11"/>
  <c r="I26" i="9"/>
  <c r="H27" i="9"/>
  <c r="J25" i="9"/>
  <c r="K25" i="9" s="1"/>
  <c r="J25" i="8"/>
  <c r="K25" i="8" s="1"/>
  <c r="I26" i="8"/>
  <c r="H27" i="8"/>
  <c r="J25" i="7"/>
  <c r="K25" i="7" s="1"/>
  <c r="I26" i="7"/>
  <c r="H27" i="7"/>
  <c r="H28" i="6"/>
  <c r="I27" i="6"/>
  <c r="J26" i="6"/>
  <c r="K26" i="6" s="1"/>
  <c r="I27" i="5"/>
  <c r="H28" i="5"/>
  <c r="J26" i="5"/>
  <c r="K26" i="5" s="1"/>
  <c r="J25" i="4"/>
  <c r="K25" i="4" s="1"/>
  <c r="I26" i="4"/>
  <c r="H27" i="4"/>
  <c r="I27" i="3"/>
  <c r="H28" i="3"/>
  <c r="J26" i="3"/>
  <c r="K26" i="3"/>
  <c r="H28" i="2"/>
  <c r="I27" i="2"/>
  <c r="J26" i="2"/>
  <c r="K26" i="2" s="1"/>
  <c r="I27" i="1"/>
  <c r="H28" i="1"/>
  <c r="J26" i="1"/>
  <c r="K26" i="1"/>
  <c r="I27" i="40" l="1"/>
  <c r="H28" i="40"/>
  <c r="J26" i="40"/>
  <c r="K26" i="40" s="1"/>
  <c r="H28" i="39"/>
  <c r="I27" i="39"/>
  <c r="J26" i="39"/>
  <c r="K26" i="39" s="1"/>
  <c r="I28" i="38"/>
  <c r="H29" i="38"/>
  <c r="J27" i="38"/>
  <c r="K27" i="38" s="1"/>
  <c r="I28" i="37"/>
  <c r="H29" i="37"/>
  <c r="J27" i="37"/>
  <c r="K27" i="37" s="1"/>
  <c r="I28" i="36"/>
  <c r="H29" i="36"/>
  <c r="J27" i="36"/>
  <c r="K27" i="36" s="1"/>
  <c r="H28" i="35"/>
  <c r="I27" i="35"/>
  <c r="J26" i="35"/>
  <c r="K26" i="35" s="1"/>
  <c r="I28" i="31"/>
  <c r="H29" i="31"/>
  <c r="J27" i="31"/>
  <c r="K27" i="31" s="1"/>
  <c r="I28" i="30"/>
  <c r="H29" i="30"/>
  <c r="J27" i="30"/>
  <c r="K27" i="30" s="1"/>
  <c r="H29" i="28"/>
  <c r="I28" i="28"/>
  <c r="K27" i="28"/>
  <c r="J27" i="28"/>
  <c r="H29" i="27"/>
  <c r="I28" i="27"/>
  <c r="J27" i="27"/>
  <c r="K27" i="27" s="1"/>
  <c r="H29" i="26"/>
  <c r="I28" i="26"/>
  <c r="J27" i="26"/>
  <c r="K27" i="26" s="1"/>
  <c r="I28" i="25"/>
  <c r="H29" i="25"/>
  <c r="J27" i="25"/>
  <c r="K27" i="25" s="1"/>
  <c r="I28" i="24"/>
  <c r="H29" i="24"/>
  <c r="J27" i="24"/>
  <c r="K27" i="24" s="1"/>
  <c r="I28" i="23"/>
  <c r="H29" i="23"/>
  <c r="J27" i="23"/>
  <c r="K27" i="23" s="1"/>
  <c r="H28" i="22"/>
  <c r="I27" i="22"/>
  <c r="J26" i="22"/>
  <c r="K26" i="22" s="1"/>
  <c r="J28" i="20"/>
  <c r="K28" i="20"/>
  <c r="H30" i="20"/>
  <c r="I29" i="20"/>
  <c r="I27" i="19"/>
  <c r="H28" i="19"/>
  <c r="J26" i="19"/>
  <c r="K26" i="19" s="1"/>
  <c r="H28" i="17"/>
  <c r="I27" i="17"/>
  <c r="J26" i="17"/>
  <c r="K26" i="17" s="1"/>
  <c r="J27" i="16"/>
  <c r="K27" i="16" s="1"/>
  <c r="H29" i="16"/>
  <c r="I28" i="16"/>
  <c r="H29" i="15"/>
  <c r="I28" i="15"/>
  <c r="J27" i="15"/>
  <c r="K27" i="15"/>
  <c r="I28" i="14"/>
  <c r="H29" i="14"/>
  <c r="J27" i="14"/>
  <c r="K27" i="14" s="1"/>
  <c r="H29" i="13"/>
  <c r="I28" i="13"/>
  <c r="J27" i="13"/>
  <c r="K27" i="13" s="1"/>
  <c r="J26" i="12"/>
  <c r="K26" i="12" s="1"/>
  <c r="I27" i="12"/>
  <c r="H28" i="12"/>
  <c r="H29" i="11"/>
  <c r="I28" i="11"/>
  <c r="J27" i="11"/>
  <c r="K27" i="11"/>
  <c r="H28" i="9"/>
  <c r="I27" i="9"/>
  <c r="J26" i="9"/>
  <c r="K26" i="9" s="1"/>
  <c r="I27" i="8"/>
  <c r="H28" i="8"/>
  <c r="J26" i="8"/>
  <c r="K26" i="8" s="1"/>
  <c r="I27" i="7"/>
  <c r="H28" i="7"/>
  <c r="J26" i="7"/>
  <c r="K26" i="7" s="1"/>
  <c r="J27" i="6"/>
  <c r="K27" i="6" s="1"/>
  <c r="H29" i="6"/>
  <c r="I28" i="6"/>
  <c r="I28" i="5"/>
  <c r="H29" i="5"/>
  <c r="J27" i="5"/>
  <c r="K27" i="5"/>
  <c r="I27" i="4"/>
  <c r="H28" i="4"/>
  <c r="J26" i="4"/>
  <c r="K26" i="4" s="1"/>
  <c r="H29" i="3"/>
  <c r="I28" i="3"/>
  <c r="J27" i="3"/>
  <c r="K27" i="3" s="1"/>
  <c r="J27" i="2"/>
  <c r="K27" i="2" s="1"/>
  <c r="H29" i="2"/>
  <c r="I28" i="2"/>
  <c r="H29" i="1"/>
  <c r="I28" i="1"/>
  <c r="J27" i="1"/>
  <c r="K27" i="1"/>
  <c r="H29" i="40" l="1"/>
  <c r="I28" i="40"/>
  <c r="J27" i="40"/>
  <c r="K27" i="40"/>
  <c r="J27" i="39"/>
  <c r="K27" i="39"/>
  <c r="H29" i="39"/>
  <c r="I28" i="39"/>
  <c r="I29" i="38"/>
  <c r="H30" i="38"/>
  <c r="J28" i="38"/>
  <c r="K28" i="38" s="1"/>
  <c r="H30" i="37"/>
  <c r="I29" i="37"/>
  <c r="J28" i="37"/>
  <c r="K28" i="37" s="1"/>
  <c r="I29" i="36"/>
  <c r="H30" i="36"/>
  <c r="J28" i="36"/>
  <c r="K28" i="36" s="1"/>
  <c r="J27" i="35"/>
  <c r="K27" i="35" s="1"/>
  <c r="I28" i="35"/>
  <c r="H29" i="35"/>
  <c r="H30" i="31"/>
  <c r="I29" i="31"/>
  <c r="J28" i="31"/>
  <c r="K28" i="31" s="1"/>
  <c r="H30" i="30"/>
  <c r="I29" i="30"/>
  <c r="J28" i="30"/>
  <c r="K28" i="30" s="1"/>
  <c r="J28" i="28"/>
  <c r="K28" i="28" s="1"/>
  <c r="H30" i="28"/>
  <c r="I29" i="28"/>
  <c r="J28" i="27"/>
  <c r="K28" i="27" s="1"/>
  <c r="I29" i="27"/>
  <c r="H30" i="27"/>
  <c r="J28" i="26"/>
  <c r="K28" i="26" s="1"/>
  <c r="H30" i="26"/>
  <c r="I29" i="26"/>
  <c r="H30" i="25"/>
  <c r="I29" i="25"/>
  <c r="J28" i="25"/>
  <c r="K28" i="25" s="1"/>
  <c r="H30" i="24"/>
  <c r="I29" i="24"/>
  <c r="J28" i="24"/>
  <c r="K28" i="24" s="1"/>
  <c r="I29" i="23"/>
  <c r="H30" i="23"/>
  <c r="J28" i="23"/>
  <c r="K28" i="23" s="1"/>
  <c r="J27" i="22"/>
  <c r="K27" i="22" s="1"/>
  <c r="I28" i="22"/>
  <c r="H29" i="22"/>
  <c r="J29" i="20"/>
  <c r="K29" i="20"/>
  <c r="I30" i="20"/>
  <c r="H31" i="20"/>
  <c r="I28" i="19"/>
  <c r="H29" i="19"/>
  <c r="J27" i="19"/>
  <c r="K27" i="19" s="1"/>
  <c r="J27" i="17"/>
  <c r="K27" i="17" s="1"/>
  <c r="I28" i="17"/>
  <c r="H29" i="17"/>
  <c r="J28" i="16"/>
  <c r="K28" i="16" s="1"/>
  <c r="H30" i="16"/>
  <c r="I29" i="16"/>
  <c r="J28" i="15"/>
  <c r="K28" i="15" s="1"/>
  <c r="I29" i="15"/>
  <c r="H30" i="15"/>
  <c r="H30" i="14"/>
  <c r="I29" i="14"/>
  <c r="J28" i="14"/>
  <c r="K28" i="14" s="1"/>
  <c r="J28" i="13"/>
  <c r="K28" i="13" s="1"/>
  <c r="I29" i="13"/>
  <c r="H30" i="13"/>
  <c r="I28" i="12"/>
  <c r="H29" i="12"/>
  <c r="J27" i="12"/>
  <c r="K27" i="12" s="1"/>
  <c r="J28" i="11"/>
  <c r="K28" i="11" s="1"/>
  <c r="I29" i="11"/>
  <c r="H30" i="11"/>
  <c r="J27" i="9"/>
  <c r="K27" i="9" s="1"/>
  <c r="I28" i="9"/>
  <c r="H29" i="9"/>
  <c r="I28" i="8"/>
  <c r="H29" i="8"/>
  <c r="J27" i="8"/>
  <c r="K27" i="8" s="1"/>
  <c r="H29" i="7"/>
  <c r="I28" i="7"/>
  <c r="J27" i="7"/>
  <c r="K27" i="7" s="1"/>
  <c r="J28" i="6"/>
  <c r="K28" i="6" s="1"/>
  <c r="H30" i="6"/>
  <c r="I29" i="6"/>
  <c r="H30" i="5"/>
  <c r="I29" i="5"/>
  <c r="J28" i="5"/>
  <c r="K28" i="5" s="1"/>
  <c r="H29" i="4"/>
  <c r="I28" i="4"/>
  <c r="J27" i="4"/>
  <c r="K27" i="4" s="1"/>
  <c r="J28" i="3"/>
  <c r="K28" i="3" s="1"/>
  <c r="I29" i="3"/>
  <c r="H30" i="3"/>
  <c r="J28" i="2"/>
  <c r="K28" i="2" s="1"/>
  <c r="H30" i="2"/>
  <c r="I29" i="2"/>
  <c r="J28" i="1"/>
  <c r="K28" i="1" s="1"/>
  <c r="I29" i="1"/>
  <c r="H30" i="1"/>
  <c r="J28" i="40" l="1"/>
  <c r="K28" i="40" s="1"/>
  <c r="I29" i="40"/>
  <c r="H30" i="40"/>
  <c r="J28" i="39"/>
  <c r="K28" i="39" s="1"/>
  <c r="H30" i="39"/>
  <c r="I29" i="39"/>
  <c r="H31" i="38"/>
  <c r="I30" i="38"/>
  <c r="J29" i="38"/>
  <c r="K29" i="38" s="1"/>
  <c r="J29" i="37"/>
  <c r="K29" i="37" s="1"/>
  <c r="I30" i="37"/>
  <c r="H31" i="37"/>
  <c r="H31" i="36"/>
  <c r="I30" i="36"/>
  <c r="J29" i="36"/>
  <c r="K29" i="36" s="1"/>
  <c r="H30" i="35"/>
  <c r="I29" i="35"/>
  <c r="J28" i="35"/>
  <c r="K28" i="35" s="1"/>
  <c r="J29" i="31"/>
  <c r="K29" i="31" s="1"/>
  <c r="H31" i="31"/>
  <c r="I30" i="31"/>
  <c r="J29" i="30"/>
  <c r="K29" i="30" s="1"/>
  <c r="I30" i="30"/>
  <c r="H31" i="30"/>
  <c r="J29" i="28"/>
  <c r="K29" i="28" s="1"/>
  <c r="I30" i="28"/>
  <c r="H31" i="28"/>
  <c r="I30" i="27"/>
  <c r="H31" i="27"/>
  <c r="J29" i="27"/>
  <c r="K29" i="27"/>
  <c r="J29" i="26"/>
  <c r="K29" i="26" s="1"/>
  <c r="I30" i="26"/>
  <c r="H31" i="26"/>
  <c r="J29" i="25"/>
  <c r="K29" i="25"/>
  <c r="H31" i="25"/>
  <c r="I30" i="25"/>
  <c r="J29" i="24"/>
  <c r="K29" i="24"/>
  <c r="H31" i="24"/>
  <c r="I30" i="24"/>
  <c r="H31" i="23"/>
  <c r="I30" i="23"/>
  <c r="J29" i="23"/>
  <c r="K29" i="23"/>
  <c r="H30" i="22"/>
  <c r="I29" i="22"/>
  <c r="J28" i="22"/>
  <c r="K28" i="22" s="1"/>
  <c r="H32" i="20"/>
  <c r="I31" i="20"/>
  <c r="J30" i="20"/>
  <c r="K30" i="20" s="1"/>
  <c r="H30" i="19"/>
  <c r="I29" i="19"/>
  <c r="J28" i="19"/>
  <c r="K28" i="19" s="1"/>
  <c r="H30" i="17"/>
  <c r="I29" i="17"/>
  <c r="J28" i="17"/>
  <c r="K28" i="17" s="1"/>
  <c r="J29" i="16"/>
  <c r="K29" i="16" s="1"/>
  <c r="H31" i="16"/>
  <c r="I30" i="16"/>
  <c r="H31" i="15"/>
  <c r="I30" i="15"/>
  <c r="J29" i="15"/>
  <c r="K29" i="15" s="1"/>
  <c r="J29" i="14"/>
  <c r="K29" i="14" s="1"/>
  <c r="H31" i="14"/>
  <c r="I30" i="14"/>
  <c r="H31" i="13"/>
  <c r="I30" i="13"/>
  <c r="J29" i="13"/>
  <c r="K29" i="13" s="1"/>
  <c r="H30" i="12"/>
  <c r="I29" i="12"/>
  <c r="J28" i="12"/>
  <c r="K28" i="12" s="1"/>
  <c r="I30" i="11"/>
  <c r="H31" i="11"/>
  <c r="J29" i="11"/>
  <c r="K29" i="11" s="1"/>
  <c r="H30" i="9"/>
  <c r="I29" i="9"/>
  <c r="J28" i="9"/>
  <c r="K28" i="9" s="1"/>
  <c r="H30" i="8"/>
  <c r="I29" i="8"/>
  <c r="J28" i="8"/>
  <c r="K28" i="8" s="1"/>
  <c r="J28" i="7"/>
  <c r="K28" i="7" s="1"/>
  <c r="H30" i="7"/>
  <c r="I29" i="7"/>
  <c r="J29" i="6"/>
  <c r="K29" i="6" s="1"/>
  <c r="I30" i="6"/>
  <c r="H31" i="6"/>
  <c r="J29" i="5"/>
  <c r="K29" i="5" s="1"/>
  <c r="H31" i="5"/>
  <c r="I30" i="5"/>
  <c r="J28" i="4"/>
  <c r="K28" i="4" s="1"/>
  <c r="H30" i="4"/>
  <c r="I29" i="4"/>
  <c r="H31" i="3"/>
  <c r="I30" i="3"/>
  <c r="J29" i="3"/>
  <c r="K29" i="3" s="1"/>
  <c r="J29" i="2"/>
  <c r="K29" i="2" s="1"/>
  <c r="I30" i="2"/>
  <c r="H31" i="2"/>
  <c r="H31" i="1"/>
  <c r="I30" i="1"/>
  <c r="J29" i="1"/>
  <c r="K29" i="1" s="1"/>
  <c r="H31" i="40" l="1"/>
  <c r="I30" i="40"/>
  <c r="J29" i="40"/>
  <c r="K29" i="40"/>
  <c r="J29" i="39"/>
  <c r="K29" i="39" s="1"/>
  <c r="I30" i="39"/>
  <c r="H31" i="39"/>
  <c r="J30" i="38"/>
  <c r="K30" i="38" s="1"/>
  <c r="I31" i="38"/>
  <c r="H32" i="38"/>
  <c r="I31" i="37"/>
  <c r="H32" i="37"/>
  <c r="J30" i="37"/>
  <c r="K30" i="37" s="1"/>
  <c r="J30" i="36"/>
  <c r="K30" i="36" s="1"/>
  <c r="H32" i="36"/>
  <c r="I31" i="36"/>
  <c r="J29" i="35"/>
  <c r="K29" i="35"/>
  <c r="H31" i="35"/>
  <c r="I30" i="35"/>
  <c r="J30" i="31"/>
  <c r="K30" i="31" s="1"/>
  <c r="I31" i="31"/>
  <c r="H32" i="31"/>
  <c r="H32" i="30"/>
  <c r="I31" i="30"/>
  <c r="J30" i="30"/>
  <c r="K30" i="30"/>
  <c r="I31" i="28"/>
  <c r="H32" i="28"/>
  <c r="J30" i="28"/>
  <c r="K30" i="28"/>
  <c r="I31" i="27"/>
  <c r="H32" i="27"/>
  <c r="J30" i="27"/>
  <c r="K30" i="27" s="1"/>
  <c r="I31" i="26"/>
  <c r="H32" i="26"/>
  <c r="J30" i="26"/>
  <c r="K30" i="26" s="1"/>
  <c r="J30" i="25"/>
  <c r="K30" i="25"/>
  <c r="I31" i="25"/>
  <c r="H32" i="25"/>
  <c r="J30" i="24"/>
  <c r="K30" i="24" s="1"/>
  <c r="I31" i="24"/>
  <c r="H32" i="24"/>
  <c r="J30" i="23"/>
  <c r="K30" i="23" s="1"/>
  <c r="I31" i="23"/>
  <c r="H32" i="23"/>
  <c r="J29" i="22"/>
  <c r="K29" i="22"/>
  <c r="I30" i="22"/>
  <c r="H31" i="22"/>
  <c r="J31" i="20"/>
  <c r="K31" i="20"/>
  <c r="I32" i="20"/>
  <c r="H33" i="20"/>
  <c r="J29" i="19"/>
  <c r="K29" i="19"/>
  <c r="H31" i="19"/>
  <c r="I30" i="19"/>
  <c r="J29" i="17"/>
  <c r="K29" i="17" s="1"/>
  <c r="I30" i="17"/>
  <c r="H31" i="17"/>
  <c r="J30" i="16"/>
  <c r="K30" i="16"/>
  <c r="H32" i="16"/>
  <c r="I31" i="16"/>
  <c r="J30" i="15"/>
  <c r="K30" i="15"/>
  <c r="I31" i="15"/>
  <c r="H32" i="15"/>
  <c r="J30" i="14"/>
  <c r="K30" i="14"/>
  <c r="I31" i="14"/>
  <c r="H32" i="14"/>
  <c r="J30" i="13"/>
  <c r="K30" i="13" s="1"/>
  <c r="H32" i="13"/>
  <c r="I31" i="13"/>
  <c r="J29" i="12"/>
  <c r="K29" i="12" s="1"/>
  <c r="I30" i="12"/>
  <c r="H31" i="12"/>
  <c r="H32" i="11"/>
  <c r="I31" i="11"/>
  <c r="J30" i="11"/>
  <c r="K30" i="11" s="1"/>
  <c r="J29" i="9"/>
  <c r="K29" i="9" s="1"/>
  <c r="H31" i="9"/>
  <c r="I30" i="9"/>
  <c r="J29" i="8"/>
  <c r="K29" i="8" s="1"/>
  <c r="I30" i="8"/>
  <c r="H31" i="8"/>
  <c r="J29" i="7"/>
  <c r="K29" i="7" s="1"/>
  <c r="I30" i="7"/>
  <c r="H31" i="7"/>
  <c r="H32" i="6"/>
  <c r="I31" i="6"/>
  <c r="J30" i="6"/>
  <c r="K30" i="6"/>
  <c r="J30" i="5"/>
  <c r="K30" i="5"/>
  <c r="H32" i="5"/>
  <c r="I31" i="5"/>
  <c r="J29" i="4"/>
  <c r="K29" i="4" s="1"/>
  <c r="I30" i="4"/>
  <c r="H31" i="4"/>
  <c r="J30" i="3"/>
  <c r="K30" i="3"/>
  <c r="I31" i="3"/>
  <c r="H32" i="3"/>
  <c r="H32" i="2"/>
  <c r="I31" i="2"/>
  <c r="J30" i="2"/>
  <c r="K30" i="2" s="1"/>
  <c r="J30" i="1"/>
  <c r="K30" i="1" s="1"/>
  <c r="H32" i="1"/>
  <c r="I31" i="1"/>
  <c r="J30" i="40" l="1"/>
  <c r="K30" i="40"/>
  <c r="I31" i="40"/>
  <c r="H32" i="40"/>
  <c r="I31" i="39"/>
  <c r="H32" i="39"/>
  <c r="J30" i="39"/>
  <c r="K30" i="39" s="1"/>
  <c r="I32" i="38"/>
  <c r="H33" i="38"/>
  <c r="J31" i="38"/>
  <c r="K31" i="38" s="1"/>
  <c r="H33" i="37"/>
  <c r="I32" i="37"/>
  <c r="J31" i="37"/>
  <c r="K31" i="37" s="1"/>
  <c r="J31" i="36"/>
  <c r="K31" i="36" s="1"/>
  <c r="I32" i="36"/>
  <c r="H33" i="36"/>
  <c r="J30" i="35"/>
  <c r="K30" i="35"/>
  <c r="I31" i="35"/>
  <c r="H32" i="35"/>
  <c r="I32" i="31"/>
  <c r="H33" i="31"/>
  <c r="J31" i="31"/>
  <c r="K31" i="31" s="1"/>
  <c r="J31" i="30"/>
  <c r="K31" i="30" s="1"/>
  <c r="I32" i="30"/>
  <c r="H33" i="30"/>
  <c r="I32" i="28"/>
  <c r="H33" i="28"/>
  <c r="J31" i="28"/>
  <c r="K31" i="28" s="1"/>
  <c r="I32" i="27"/>
  <c r="H33" i="27"/>
  <c r="J31" i="27"/>
  <c r="K31" i="27" s="1"/>
  <c r="I32" i="26"/>
  <c r="H33" i="26"/>
  <c r="J31" i="26"/>
  <c r="K31" i="26" s="1"/>
  <c r="H33" i="25"/>
  <c r="I32" i="25"/>
  <c r="J31" i="25"/>
  <c r="K31" i="25" s="1"/>
  <c r="I32" i="24"/>
  <c r="H33" i="24"/>
  <c r="J31" i="24"/>
  <c r="K31" i="24" s="1"/>
  <c r="I32" i="23"/>
  <c r="H33" i="23"/>
  <c r="J31" i="23"/>
  <c r="K31" i="23" s="1"/>
  <c r="I31" i="22"/>
  <c r="H32" i="22"/>
  <c r="J30" i="22"/>
  <c r="K30" i="22" s="1"/>
  <c r="H34" i="20"/>
  <c r="I33" i="20"/>
  <c r="J32" i="20"/>
  <c r="K32" i="20"/>
  <c r="J30" i="19"/>
  <c r="K30" i="19"/>
  <c r="H32" i="19"/>
  <c r="I31" i="19"/>
  <c r="I31" i="17"/>
  <c r="H32" i="17"/>
  <c r="J30" i="17"/>
  <c r="K30" i="17"/>
  <c r="J31" i="16"/>
  <c r="K31" i="16" s="1"/>
  <c r="H33" i="16"/>
  <c r="I32" i="16"/>
  <c r="H33" i="15"/>
  <c r="I32" i="15"/>
  <c r="J31" i="15"/>
  <c r="K31" i="15" s="1"/>
  <c r="I32" i="14"/>
  <c r="H33" i="14"/>
  <c r="J31" i="14"/>
  <c r="K31" i="14" s="1"/>
  <c r="J31" i="13"/>
  <c r="K31" i="13" s="1"/>
  <c r="I32" i="13"/>
  <c r="H33" i="13"/>
  <c r="I31" i="12"/>
  <c r="H32" i="12"/>
  <c r="J30" i="12"/>
  <c r="K30" i="12" s="1"/>
  <c r="J31" i="11"/>
  <c r="K31" i="11" s="1"/>
  <c r="I32" i="11"/>
  <c r="H33" i="11"/>
  <c r="J30" i="9"/>
  <c r="K30" i="9" s="1"/>
  <c r="I31" i="9"/>
  <c r="H32" i="9"/>
  <c r="H32" i="8"/>
  <c r="I31" i="8"/>
  <c r="J30" i="8"/>
  <c r="K30" i="8" s="1"/>
  <c r="H32" i="7"/>
  <c r="I31" i="7"/>
  <c r="J30" i="7"/>
  <c r="K30" i="7"/>
  <c r="J31" i="6"/>
  <c r="K31" i="6" s="1"/>
  <c r="H33" i="6"/>
  <c r="I32" i="6"/>
  <c r="J31" i="5"/>
  <c r="K31" i="5" s="1"/>
  <c r="H33" i="5"/>
  <c r="I32" i="5"/>
  <c r="I31" i="4"/>
  <c r="H32" i="4"/>
  <c r="J30" i="4"/>
  <c r="K30" i="4" s="1"/>
  <c r="H33" i="3"/>
  <c r="I32" i="3"/>
  <c r="J31" i="3"/>
  <c r="K31" i="3" s="1"/>
  <c r="J31" i="2"/>
  <c r="K31" i="2" s="1"/>
  <c r="I32" i="2"/>
  <c r="H33" i="2"/>
  <c r="J31" i="1"/>
  <c r="K31" i="1" s="1"/>
  <c r="I32" i="1"/>
  <c r="H33" i="1"/>
  <c r="H33" i="40" l="1"/>
  <c r="I32" i="40"/>
  <c r="J31" i="40"/>
  <c r="K31" i="40" s="1"/>
  <c r="H33" i="39"/>
  <c r="I32" i="39"/>
  <c r="J31" i="39"/>
  <c r="K31" i="39" s="1"/>
  <c r="H34" i="38"/>
  <c r="I33" i="38"/>
  <c r="J32" i="38"/>
  <c r="K32" i="38"/>
  <c r="J32" i="37"/>
  <c r="K32" i="37" s="1"/>
  <c r="H34" i="37"/>
  <c r="I33" i="37"/>
  <c r="H34" i="36"/>
  <c r="I33" i="36"/>
  <c r="J32" i="36"/>
  <c r="K32" i="36" s="1"/>
  <c r="I32" i="35"/>
  <c r="H33" i="35"/>
  <c r="J31" i="35"/>
  <c r="K31" i="35" s="1"/>
  <c r="H34" i="31"/>
  <c r="I33" i="31"/>
  <c r="J32" i="31"/>
  <c r="K32" i="31" s="1"/>
  <c r="H34" i="30"/>
  <c r="I33" i="30"/>
  <c r="J32" i="30"/>
  <c r="K32" i="30"/>
  <c r="H34" i="28"/>
  <c r="I33" i="28"/>
  <c r="J32" i="28"/>
  <c r="K32" i="28" s="1"/>
  <c r="H34" i="27"/>
  <c r="I33" i="27"/>
  <c r="J32" i="27"/>
  <c r="K32" i="27" s="1"/>
  <c r="H34" i="26"/>
  <c r="I33" i="26"/>
  <c r="J32" i="26"/>
  <c r="K32" i="26" s="1"/>
  <c r="J32" i="25"/>
  <c r="K32" i="25" s="1"/>
  <c r="H34" i="25"/>
  <c r="I33" i="25"/>
  <c r="H34" i="24"/>
  <c r="I33" i="24"/>
  <c r="J32" i="24"/>
  <c r="K32" i="24" s="1"/>
  <c r="H34" i="23"/>
  <c r="I33" i="23"/>
  <c r="J32" i="23"/>
  <c r="K32" i="23" s="1"/>
  <c r="I32" i="22"/>
  <c r="H33" i="22"/>
  <c r="J31" i="22"/>
  <c r="K31" i="22" s="1"/>
  <c r="J33" i="20"/>
  <c r="K33" i="20" s="1"/>
  <c r="I34" i="20"/>
  <c r="H35" i="20"/>
  <c r="J31" i="19"/>
  <c r="K31" i="19" s="1"/>
  <c r="H33" i="19"/>
  <c r="I32" i="19"/>
  <c r="H33" i="17"/>
  <c r="I32" i="17"/>
  <c r="J31" i="17"/>
  <c r="K31" i="17" s="1"/>
  <c r="J32" i="16"/>
  <c r="K32" i="16" s="1"/>
  <c r="H34" i="16"/>
  <c r="I33" i="16"/>
  <c r="J32" i="15"/>
  <c r="K32" i="15" s="1"/>
  <c r="H34" i="15"/>
  <c r="I33" i="15"/>
  <c r="I33" i="14"/>
  <c r="H34" i="14"/>
  <c r="J32" i="14"/>
  <c r="K32" i="14" s="1"/>
  <c r="H34" i="13"/>
  <c r="I33" i="13"/>
  <c r="J32" i="13"/>
  <c r="K32" i="13" s="1"/>
  <c r="H33" i="12"/>
  <c r="I32" i="12"/>
  <c r="J31" i="12"/>
  <c r="K31" i="12" s="1"/>
  <c r="H34" i="11"/>
  <c r="I33" i="11"/>
  <c r="J32" i="11"/>
  <c r="K32" i="11"/>
  <c r="H33" i="9"/>
  <c r="I32" i="9"/>
  <c r="J31" i="9"/>
  <c r="K31" i="9" s="1"/>
  <c r="J31" i="8"/>
  <c r="K31" i="8" s="1"/>
  <c r="I32" i="8"/>
  <c r="H33" i="8"/>
  <c r="J31" i="7"/>
  <c r="K31" i="7" s="1"/>
  <c r="H33" i="7"/>
  <c r="I32" i="7"/>
  <c r="J32" i="6"/>
  <c r="K32" i="6" s="1"/>
  <c r="H34" i="6"/>
  <c r="I33" i="6"/>
  <c r="J32" i="5"/>
  <c r="K32" i="5" s="1"/>
  <c r="H34" i="5"/>
  <c r="I33" i="5"/>
  <c r="I32" i="4"/>
  <c r="H33" i="4"/>
  <c r="J31" i="4"/>
  <c r="K31" i="4" s="1"/>
  <c r="J32" i="3"/>
  <c r="K32" i="3" s="1"/>
  <c r="H34" i="3"/>
  <c r="I33" i="3"/>
  <c r="H34" i="2"/>
  <c r="I33" i="2"/>
  <c r="J32" i="2"/>
  <c r="K32" i="2" s="1"/>
  <c r="H34" i="1"/>
  <c r="I33" i="1"/>
  <c r="J32" i="1"/>
  <c r="K32" i="1" s="1"/>
  <c r="J32" i="40" l="1"/>
  <c r="K32" i="40"/>
  <c r="H34" i="40"/>
  <c r="I33" i="40"/>
  <c r="J32" i="39"/>
  <c r="K32" i="39" s="1"/>
  <c r="H34" i="39"/>
  <c r="I33" i="39"/>
  <c r="J33" i="38"/>
  <c r="K33" i="38"/>
  <c r="I34" i="38"/>
  <c r="H35" i="38"/>
  <c r="J33" i="37"/>
  <c r="K33" i="37" s="1"/>
  <c r="I34" i="37"/>
  <c r="H35" i="37"/>
  <c r="J33" i="36"/>
  <c r="K33" i="36" s="1"/>
  <c r="I34" i="36"/>
  <c r="H35" i="36"/>
  <c r="H34" i="35"/>
  <c r="I33" i="35"/>
  <c r="J32" i="35"/>
  <c r="K32" i="35" s="1"/>
  <c r="J33" i="31"/>
  <c r="K33" i="31"/>
  <c r="I34" i="31"/>
  <c r="H35" i="31"/>
  <c r="J33" i="30"/>
  <c r="K33" i="30" s="1"/>
  <c r="I34" i="30"/>
  <c r="H35" i="30"/>
  <c r="J33" i="28"/>
  <c r="K33" i="28" s="1"/>
  <c r="I34" i="28"/>
  <c r="H35" i="28"/>
  <c r="J33" i="27"/>
  <c r="K33" i="27" s="1"/>
  <c r="I34" i="27"/>
  <c r="H35" i="27"/>
  <c r="J33" i="26"/>
  <c r="K33" i="26"/>
  <c r="I34" i="26"/>
  <c r="H35" i="26"/>
  <c r="J33" i="25"/>
  <c r="K33" i="25" s="1"/>
  <c r="I34" i="25"/>
  <c r="H35" i="25"/>
  <c r="J33" i="24"/>
  <c r="K33" i="24"/>
  <c r="I34" i="24"/>
  <c r="H35" i="24"/>
  <c r="J33" i="23"/>
  <c r="K33" i="23" s="1"/>
  <c r="H35" i="23"/>
  <c r="I34" i="23"/>
  <c r="H34" i="22"/>
  <c r="I33" i="22"/>
  <c r="J32" i="22"/>
  <c r="K32" i="22" s="1"/>
  <c r="I35" i="20"/>
  <c r="H36" i="20"/>
  <c r="J34" i="20"/>
  <c r="K34" i="20"/>
  <c r="J32" i="19"/>
  <c r="K32" i="19" s="1"/>
  <c r="H34" i="19"/>
  <c r="I33" i="19"/>
  <c r="J32" i="17"/>
  <c r="K32" i="17" s="1"/>
  <c r="H34" i="17"/>
  <c r="I33" i="17"/>
  <c r="J33" i="16"/>
  <c r="K33" i="16" s="1"/>
  <c r="I34" i="16"/>
  <c r="H35" i="16"/>
  <c r="J33" i="15"/>
  <c r="K33" i="15" s="1"/>
  <c r="I34" i="15"/>
  <c r="H35" i="15"/>
  <c r="I34" i="14"/>
  <c r="H35" i="14"/>
  <c r="J33" i="14"/>
  <c r="K33" i="14" s="1"/>
  <c r="J33" i="13"/>
  <c r="K33" i="13" s="1"/>
  <c r="H35" i="13"/>
  <c r="I34" i="13"/>
  <c r="J32" i="12"/>
  <c r="K32" i="12" s="1"/>
  <c r="I33" i="12"/>
  <c r="H34" i="12"/>
  <c r="J33" i="11"/>
  <c r="K33" i="11" s="1"/>
  <c r="I34" i="11"/>
  <c r="H35" i="11"/>
  <c r="J32" i="9"/>
  <c r="K32" i="9" s="1"/>
  <c r="I33" i="9"/>
  <c r="H34" i="9"/>
  <c r="H34" i="8"/>
  <c r="I33" i="8"/>
  <c r="J32" i="8"/>
  <c r="K32" i="8" s="1"/>
  <c r="J32" i="7"/>
  <c r="K32" i="7" s="1"/>
  <c r="H34" i="7"/>
  <c r="I33" i="7"/>
  <c r="J33" i="6"/>
  <c r="K33" i="6" s="1"/>
  <c r="I34" i="6"/>
  <c r="H35" i="6"/>
  <c r="J33" i="5"/>
  <c r="K33" i="5" s="1"/>
  <c r="H35" i="5"/>
  <c r="I34" i="5"/>
  <c r="H34" i="4"/>
  <c r="I33" i="4"/>
  <c r="J32" i="4"/>
  <c r="K32" i="4" s="1"/>
  <c r="J33" i="3"/>
  <c r="K33" i="3" s="1"/>
  <c r="H35" i="3"/>
  <c r="I34" i="3"/>
  <c r="J33" i="2"/>
  <c r="K33" i="2"/>
  <c r="H35" i="2"/>
  <c r="I34" i="2"/>
  <c r="J33" i="1"/>
  <c r="K33" i="1" s="1"/>
  <c r="I34" i="1"/>
  <c r="H35" i="1"/>
  <c r="J33" i="40" l="1"/>
  <c r="K33" i="40" s="1"/>
  <c r="H35" i="40"/>
  <c r="I34" i="40"/>
  <c r="J33" i="39"/>
  <c r="K33" i="39" s="1"/>
  <c r="I34" i="39"/>
  <c r="H35" i="39"/>
  <c r="I35" i="38"/>
  <c r="H36" i="38"/>
  <c r="J34" i="38"/>
  <c r="K34" i="38" s="1"/>
  <c r="I35" i="37"/>
  <c r="H36" i="37"/>
  <c r="J34" i="37"/>
  <c r="K34" i="37" s="1"/>
  <c r="I35" i="36"/>
  <c r="H36" i="36"/>
  <c r="J34" i="36"/>
  <c r="K34" i="36" s="1"/>
  <c r="J33" i="35"/>
  <c r="K33" i="35" s="1"/>
  <c r="I34" i="35"/>
  <c r="H35" i="35"/>
  <c r="I35" i="31"/>
  <c r="H36" i="31"/>
  <c r="J34" i="31"/>
  <c r="K34" i="31" s="1"/>
  <c r="I35" i="30"/>
  <c r="H36" i="30"/>
  <c r="J34" i="30"/>
  <c r="K34" i="30" s="1"/>
  <c r="I35" i="28"/>
  <c r="H36" i="28"/>
  <c r="J34" i="28"/>
  <c r="K34" i="28" s="1"/>
  <c r="I35" i="27"/>
  <c r="H36" i="27"/>
  <c r="J34" i="27"/>
  <c r="K34" i="27" s="1"/>
  <c r="H36" i="26"/>
  <c r="I35" i="26"/>
  <c r="J34" i="26"/>
  <c r="K34" i="26" s="1"/>
  <c r="H36" i="25"/>
  <c r="I35" i="25"/>
  <c r="J34" i="25"/>
  <c r="K34" i="25" s="1"/>
  <c r="H36" i="24"/>
  <c r="I35" i="24"/>
  <c r="J34" i="24"/>
  <c r="K34" i="24" s="1"/>
  <c r="J34" i="23"/>
  <c r="K34" i="23" s="1"/>
  <c r="H36" i="23"/>
  <c r="I35" i="23"/>
  <c r="J33" i="22"/>
  <c r="K33" i="22" s="1"/>
  <c r="I34" i="22"/>
  <c r="H35" i="22"/>
  <c r="I36" i="20"/>
  <c r="H37" i="20"/>
  <c r="J35" i="20"/>
  <c r="K35" i="20" s="1"/>
  <c r="J33" i="19"/>
  <c r="K33" i="19" s="1"/>
  <c r="I34" i="19"/>
  <c r="H35" i="19"/>
  <c r="J33" i="17"/>
  <c r="K33" i="17" s="1"/>
  <c r="I34" i="17"/>
  <c r="H35" i="17"/>
  <c r="I35" i="16"/>
  <c r="H36" i="16"/>
  <c r="J34" i="16"/>
  <c r="K34" i="16" s="1"/>
  <c r="H36" i="15"/>
  <c r="I35" i="15"/>
  <c r="J34" i="15"/>
  <c r="K34" i="15" s="1"/>
  <c r="H36" i="14"/>
  <c r="I35" i="14"/>
  <c r="J34" i="14"/>
  <c r="K34" i="14" s="1"/>
  <c r="J34" i="13"/>
  <c r="K34" i="13" s="1"/>
  <c r="I35" i="13"/>
  <c r="H36" i="13"/>
  <c r="H35" i="12"/>
  <c r="I34" i="12"/>
  <c r="J33" i="12"/>
  <c r="K33" i="12"/>
  <c r="I35" i="11"/>
  <c r="H36" i="11"/>
  <c r="J34" i="11"/>
  <c r="K34" i="11" s="1"/>
  <c r="I34" i="9"/>
  <c r="H35" i="9"/>
  <c r="J33" i="9"/>
  <c r="K33" i="9" s="1"/>
  <c r="J33" i="8"/>
  <c r="K33" i="8" s="1"/>
  <c r="H35" i="8"/>
  <c r="I34" i="8"/>
  <c r="J33" i="7"/>
  <c r="K33" i="7" s="1"/>
  <c r="I34" i="7"/>
  <c r="H35" i="7"/>
  <c r="I35" i="6"/>
  <c r="H36" i="6"/>
  <c r="J34" i="6"/>
  <c r="K34" i="6" s="1"/>
  <c r="J34" i="5"/>
  <c r="K34" i="5" s="1"/>
  <c r="I35" i="5"/>
  <c r="H36" i="5"/>
  <c r="J33" i="4"/>
  <c r="K33" i="4"/>
  <c r="I34" i="4"/>
  <c r="H35" i="4"/>
  <c r="J34" i="3"/>
  <c r="K34" i="3" s="1"/>
  <c r="I35" i="3"/>
  <c r="H36" i="3"/>
  <c r="J34" i="2"/>
  <c r="K34" i="2" s="1"/>
  <c r="I35" i="2"/>
  <c r="H36" i="2"/>
  <c r="H36" i="1"/>
  <c r="I35" i="1"/>
  <c r="J34" i="1"/>
  <c r="K34" i="1" s="1"/>
  <c r="J34" i="40" l="1"/>
  <c r="K34" i="40" s="1"/>
  <c r="I35" i="40"/>
  <c r="H36" i="40"/>
  <c r="H36" i="39"/>
  <c r="I35" i="39"/>
  <c r="J34" i="39"/>
  <c r="K34" i="39" s="1"/>
  <c r="H37" i="38"/>
  <c r="I36" i="38"/>
  <c r="J35" i="38"/>
  <c r="K35" i="38" s="1"/>
  <c r="H37" i="37"/>
  <c r="I36" i="37"/>
  <c r="J35" i="37"/>
  <c r="K35" i="37"/>
  <c r="H37" i="36"/>
  <c r="I36" i="36"/>
  <c r="J35" i="36"/>
  <c r="K35" i="36"/>
  <c r="H36" i="35"/>
  <c r="I35" i="35"/>
  <c r="J34" i="35"/>
  <c r="K34" i="35" s="1"/>
  <c r="H37" i="31"/>
  <c r="I36" i="31"/>
  <c r="J35" i="31"/>
  <c r="K35" i="31" s="1"/>
  <c r="H37" i="30"/>
  <c r="I36" i="30"/>
  <c r="J35" i="30"/>
  <c r="K35" i="30" s="1"/>
  <c r="H37" i="28"/>
  <c r="I36" i="28"/>
  <c r="J35" i="28"/>
  <c r="K35" i="28" s="1"/>
  <c r="H37" i="27"/>
  <c r="I36" i="27"/>
  <c r="J35" i="27"/>
  <c r="K35" i="27" s="1"/>
  <c r="J35" i="26"/>
  <c r="K35" i="26" s="1"/>
  <c r="H37" i="26"/>
  <c r="I36" i="26"/>
  <c r="J35" i="25"/>
  <c r="K35" i="25"/>
  <c r="H37" i="25"/>
  <c r="I36" i="25"/>
  <c r="J35" i="24"/>
  <c r="K35" i="24" s="1"/>
  <c r="H37" i="24"/>
  <c r="I36" i="24"/>
  <c r="J35" i="23"/>
  <c r="K35" i="23" s="1"/>
  <c r="H37" i="23"/>
  <c r="I36" i="23"/>
  <c r="I35" i="22"/>
  <c r="H36" i="22"/>
  <c r="J34" i="22"/>
  <c r="K34" i="22" s="1"/>
  <c r="I37" i="20"/>
  <c r="H38" i="20"/>
  <c r="J36" i="20"/>
  <c r="K36" i="20"/>
  <c r="I35" i="19"/>
  <c r="H36" i="19"/>
  <c r="J34" i="19"/>
  <c r="K34" i="19" s="1"/>
  <c r="I35" i="17"/>
  <c r="H36" i="17"/>
  <c r="J34" i="17"/>
  <c r="K34" i="17" s="1"/>
  <c r="H37" i="16"/>
  <c r="I36" i="16"/>
  <c r="J35" i="16"/>
  <c r="K35" i="16" s="1"/>
  <c r="J35" i="15"/>
  <c r="K35" i="15" s="1"/>
  <c r="H37" i="15"/>
  <c r="I36" i="15"/>
  <c r="J35" i="14"/>
  <c r="K35" i="14"/>
  <c r="H37" i="14"/>
  <c r="I36" i="14"/>
  <c r="H37" i="13"/>
  <c r="I36" i="13"/>
  <c r="J35" i="13"/>
  <c r="K35" i="13" s="1"/>
  <c r="J34" i="12"/>
  <c r="K34" i="12" s="1"/>
  <c r="H36" i="12"/>
  <c r="I35" i="12"/>
  <c r="H37" i="11"/>
  <c r="I36" i="11"/>
  <c r="J35" i="11"/>
  <c r="K35" i="11" s="1"/>
  <c r="H36" i="9"/>
  <c r="I35" i="9"/>
  <c r="J34" i="9"/>
  <c r="K34" i="9" s="1"/>
  <c r="J34" i="8"/>
  <c r="K34" i="8" s="1"/>
  <c r="I35" i="8"/>
  <c r="H36" i="8"/>
  <c r="I35" i="7"/>
  <c r="H36" i="7"/>
  <c r="J34" i="7"/>
  <c r="K34" i="7" s="1"/>
  <c r="H37" i="6"/>
  <c r="I36" i="6"/>
  <c r="J35" i="6"/>
  <c r="K35" i="6"/>
  <c r="H37" i="5"/>
  <c r="I36" i="5"/>
  <c r="J35" i="5"/>
  <c r="K35" i="5"/>
  <c r="I35" i="4"/>
  <c r="H36" i="4"/>
  <c r="J34" i="4"/>
  <c r="K34" i="4" s="1"/>
  <c r="H37" i="3"/>
  <c r="I36" i="3"/>
  <c r="J35" i="3"/>
  <c r="K35" i="3" s="1"/>
  <c r="H37" i="2"/>
  <c r="I36" i="2"/>
  <c r="J35" i="2"/>
  <c r="K35" i="2" s="1"/>
  <c r="J35" i="1"/>
  <c r="K35" i="1" s="1"/>
  <c r="H37" i="1"/>
  <c r="I36" i="1"/>
  <c r="H37" i="40" l="1"/>
  <c r="I36" i="40"/>
  <c r="J35" i="40"/>
  <c r="K35" i="40" s="1"/>
  <c r="J35" i="39"/>
  <c r="K35" i="39" s="1"/>
  <c r="H37" i="39"/>
  <c r="I36" i="39"/>
  <c r="J36" i="38"/>
  <c r="K36" i="38" s="1"/>
  <c r="I37" i="38"/>
  <c r="H38" i="38"/>
  <c r="J36" i="37"/>
  <c r="K36" i="37" s="1"/>
  <c r="I37" i="37"/>
  <c r="H38" i="37"/>
  <c r="J36" i="36"/>
  <c r="K36" i="36" s="1"/>
  <c r="I37" i="36"/>
  <c r="H38" i="36"/>
  <c r="J35" i="35"/>
  <c r="K35" i="35" s="1"/>
  <c r="H37" i="35"/>
  <c r="I36" i="35"/>
  <c r="J36" i="31"/>
  <c r="K36" i="31" s="1"/>
  <c r="I37" i="31"/>
  <c r="H38" i="31"/>
  <c r="J36" i="30"/>
  <c r="K36" i="30" s="1"/>
  <c r="I37" i="30"/>
  <c r="H38" i="30"/>
  <c r="J36" i="28"/>
  <c r="K36" i="28" s="1"/>
  <c r="I37" i="28"/>
  <c r="H38" i="28"/>
  <c r="J36" i="27"/>
  <c r="K36" i="27" s="1"/>
  <c r="I37" i="27"/>
  <c r="H38" i="27"/>
  <c r="J36" i="26"/>
  <c r="K36" i="26" s="1"/>
  <c r="I37" i="26"/>
  <c r="H38" i="26"/>
  <c r="J36" i="25"/>
  <c r="K36" i="25" s="1"/>
  <c r="I37" i="25"/>
  <c r="H38" i="25"/>
  <c r="J36" i="24"/>
  <c r="K36" i="24" s="1"/>
  <c r="I37" i="24"/>
  <c r="H38" i="24"/>
  <c r="J36" i="23"/>
  <c r="K36" i="23" s="1"/>
  <c r="I37" i="23"/>
  <c r="H38" i="23"/>
  <c r="H37" i="22"/>
  <c r="I36" i="22"/>
  <c r="J35" i="22"/>
  <c r="K35" i="22" s="1"/>
  <c r="H39" i="20"/>
  <c r="I38" i="20"/>
  <c r="J37" i="20"/>
  <c r="K37" i="20"/>
  <c r="H37" i="19"/>
  <c r="I36" i="19"/>
  <c r="J35" i="19"/>
  <c r="K35" i="19" s="1"/>
  <c r="H37" i="17"/>
  <c r="I36" i="17"/>
  <c r="J35" i="17"/>
  <c r="K35" i="17" s="1"/>
  <c r="J36" i="16"/>
  <c r="K36" i="16" s="1"/>
  <c r="I37" i="16"/>
  <c r="H38" i="16"/>
  <c r="J36" i="15"/>
  <c r="K36" i="15" s="1"/>
  <c r="I37" i="15"/>
  <c r="H38" i="15"/>
  <c r="J36" i="14"/>
  <c r="K36" i="14" s="1"/>
  <c r="I37" i="14"/>
  <c r="H38" i="14"/>
  <c r="J36" i="13"/>
  <c r="K36" i="13" s="1"/>
  <c r="I37" i="13"/>
  <c r="H38" i="13"/>
  <c r="J35" i="12"/>
  <c r="K35" i="12" s="1"/>
  <c r="I36" i="12"/>
  <c r="H37" i="12"/>
  <c r="J36" i="11"/>
  <c r="K36" i="11" s="1"/>
  <c r="I37" i="11"/>
  <c r="H38" i="11"/>
  <c r="J35" i="9"/>
  <c r="K35" i="9" s="1"/>
  <c r="I36" i="9"/>
  <c r="H37" i="9"/>
  <c r="H37" i="8"/>
  <c r="I36" i="8"/>
  <c r="J35" i="8"/>
  <c r="K35" i="8" s="1"/>
  <c r="H37" i="7"/>
  <c r="I36" i="7"/>
  <c r="J35" i="7"/>
  <c r="K35" i="7"/>
  <c r="J36" i="6"/>
  <c r="K36" i="6" s="1"/>
  <c r="I37" i="6"/>
  <c r="H38" i="6"/>
  <c r="J36" i="5"/>
  <c r="K36" i="5" s="1"/>
  <c r="I37" i="5"/>
  <c r="H38" i="5"/>
  <c r="H37" i="4"/>
  <c r="I36" i="4"/>
  <c r="J35" i="4"/>
  <c r="K35" i="4" s="1"/>
  <c r="J36" i="3"/>
  <c r="K36" i="3" s="1"/>
  <c r="I37" i="3"/>
  <c r="H38" i="3"/>
  <c r="J36" i="2"/>
  <c r="K36" i="2" s="1"/>
  <c r="I37" i="2"/>
  <c r="H38" i="2"/>
  <c r="J36" i="1"/>
  <c r="K36" i="1" s="1"/>
  <c r="I37" i="1"/>
  <c r="H38" i="1"/>
  <c r="J36" i="40" l="1"/>
  <c r="K36" i="40" s="1"/>
  <c r="I37" i="40"/>
  <c r="H38" i="40"/>
  <c r="J36" i="39"/>
  <c r="K36" i="39" s="1"/>
  <c r="I37" i="39"/>
  <c r="H38" i="39"/>
  <c r="I38" i="38"/>
  <c r="H39" i="38"/>
  <c r="J37" i="38"/>
  <c r="K37" i="38" s="1"/>
  <c r="I38" i="37"/>
  <c r="H39" i="37"/>
  <c r="J37" i="37"/>
  <c r="K37" i="37"/>
  <c r="I38" i="36"/>
  <c r="H39" i="36"/>
  <c r="J37" i="36"/>
  <c r="K37" i="36" s="1"/>
  <c r="J36" i="35"/>
  <c r="K36" i="35" s="1"/>
  <c r="I37" i="35"/>
  <c r="H38" i="35"/>
  <c r="H39" i="31"/>
  <c r="I38" i="31"/>
  <c r="J37" i="31"/>
  <c r="K37" i="31" s="1"/>
  <c r="I38" i="30"/>
  <c r="H39" i="30"/>
  <c r="J37" i="30"/>
  <c r="K37" i="30" s="1"/>
  <c r="I38" i="28"/>
  <c r="H39" i="28"/>
  <c r="J37" i="28"/>
  <c r="K37" i="28" s="1"/>
  <c r="H39" i="27"/>
  <c r="I38" i="27"/>
  <c r="J37" i="27"/>
  <c r="K37" i="27" s="1"/>
  <c r="H39" i="26"/>
  <c r="I38" i="26"/>
  <c r="J37" i="26"/>
  <c r="K37" i="26" s="1"/>
  <c r="I38" i="25"/>
  <c r="H39" i="25"/>
  <c r="J37" i="25"/>
  <c r="K37" i="25" s="1"/>
  <c r="I38" i="24"/>
  <c r="H39" i="24"/>
  <c r="J37" i="24"/>
  <c r="K37" i="24" s="1"/>
  <c r="H39" i="23"/>
  <c r="I38" i="23"/>
  <c r="J37" i="23"/>
  <c r="K37" i="23" s="1"/>
  <c r="J36" i="22"/>
  <c r="K36" i="22" s="1"/>
  <c r="I37" i="22"/>
  <c r="H38" i="22"/>
  <c r="J38" i="20"/>
  <c r="K38" i="20"/>
  <c r="H40" i="20"/>
  <c r="I39" i="20"/>
  <c r="J36" i="19"/>
  <c r="K36" i="19" s="1"/>
  <c r="I37" i="19"/>
  <c r="H38" i="19"/>
  <c r="J36" i="17"/>
  <c r="K36" i="17" s="1"/>
  <c r="I37" i="17"/>
  <c r="H38" i="17"/>
  <c r="I38" i="16"/>
  <c r="H39" i="16"/>
  <c r="J37" i="16"/>
  <c r="K37" i="16" s="1"/>
  <c r="I38" i="15"/>
  <c r="H39" i="15"/>
  <c r="J37" i="15"/>
  <c r="K37" i="15" s="1"/>
  <c r="I38" i="14"/>
  <c r="H39" i="14"/>
  <c r="J37" i="14"/>
  <c r="K37" i="14" s="1"/>
  <c r="I38" i="13"/>
  <c r="H39" i="13"/>
  <c r="K37" i="13"/>
  <c r="J37" i="13"/>
  <c r="H38" i="12"/>
  <c r="I37" i="12"/>
  <c r="J36" i="12"/>
  <c r="K36" i="12" s="1"/>
  <c r="I38" i="11"/>
  <c r="H39" i="11"/>
  <c r="J37" i="11"/>
  <c r="K37" i="11" s="1"/>
  <c r="I37" i="9"/>
  <c r="H38" i="9"/>
  <c r="K36" i="9"/>
  <c r="J36" i="9"/>
  <c r="J36" i="8"/>
  <c r="K36" i="8" s="1"/>
  <c r="I37" i="8"/>
  <c r="H38" i="8"/>
  <c r="J36" i="7"/>
  <c r="K36" i="7" s="1"/>
  <c r="I37" i="7"/>
  <c r="H38" i="7"/>
  <c r="I38" i="6"/>
  <c r="H39" i="6"/>
  <c r="J37" i="6"/>
  <c r="K37" i="6"/>
  <c r="H39" i="5"/>
  <c r="I38" i="5"/>
  <c r="J37" i="5"/>
  <c r="K37" i="5" s="1"/>
  <c r="J36" i="4"/>
  <c r="K36" i="4" s="1"/>
  <c r="I37" i="4"/>
  <c r="H38" i="4"/>
  <c r="I38" i="3"/>
  <c r="H39" i="3"/>
  <c r="J37" i="3"/>
  <c r="K37" i="3"/>
  <c r="I38" i="2"/>
  <c r="H39" i="2"/>
  <c r="J37" i="2"/>
  <c r="K37" i="2" s="1"/>
  <c r="H39" i="1"/>
  <c r="I38" i="1"/>
  <c r="J37" i="1"/>
  <c r="K37" i="1" s="1"/>
  <c r="I38" i="40" l="1"/>
  <c r="H39" i="40"/>
  <c r="J37" i="40"/>
  <c r="K37" i="40" s="1"/>
  <c r="H39" i="39"/>
  <c r="I38" i="39"/>
  <c r="J37" i="39"/>
  <c r="K37" i="39"/>
  <c r="H40" i="38"/>
  <c r="I39" i="38"/>
  <c r="J38" i="38"/>
  <c r="K38" i="38" s="1"/>
  <c r="I39" i="37"/>
  <c r="H40" i="37"/>
  <c r="J38" i="37"/>
  <c r="K38" i="37" s="1"/>
  <c r="I39" i="36"/>
  <c r="H40" i="36"/>
  <c r="J38" i="36"/>
  <c r="K38" i="36"/>
  <c r="I38" i="35"/>
  <c r="H39" i="35"/>
  <c r="J37" i="35"/>
  <c r="K37" i="35" s="1"/>
  <c r="J38" i="31"/>
  <c r="K38" i="31" s="1"/>
  <c r="I39" i="31"/>
  <c r="H40" i="31"/>
  <c r="I39" i="30"/>
  <c r="H40" i="30"/>
  <c r="J38" i="30"/>
  <c r="K38" i="30" s="1"/>
  <c r="H40" i="28"/>
  <c r="I39" i="28"/>
  <c r="J38" i="28"/>
  <c r="K38" i="28" s="1"/>
  <c r="J38" i="27"/>
  <c r="K38" i="27" s="1"/>
  <c r="H40" i="27"/>
  <c r="I39" i="27"/>
  <c r="J38" i="26"/>
  <c r="K38" i="26" s="1"/>
  <c r="I39" i="26"/>
  <c r="H40" i="26"/>
  <c r="I39" i="25"/>
  <c r="H40" i="25"/>
  <c r="J38" i="25"/>
  <c r="K38" i="25"/>
  <c r="H40" i="24"/>
  <c r="I39" i="24"/>
  <c r="J38" i="24"/>
  <c r="K38" i="24" s="1"/>
  <c r="J38" i="23"/>
  <c r="K38" i="23"/>
  <c r="I39" i="23"/>
  <c r="H40" i="23"/>
  <c r="I38" i="22"/>
  <c r="H39" i="22"/>
  <c r="J37" i="22"/>
  <c r="K37" i="22" s="1"/>
  <c r="J39" i="20"/>
  <c r="K39" i="20"/>
  <c r="I40" i="20"/>
  <c r="H41" i="20"/>
  <c r="I38" i="19"/>
  <c r="H39" i="19"/>
  <c r="J37" i="19"/>
  <c r="K37" i="19" s="1"/>
  <c r="I38" i="17"/>
  <c r="H39" i="17"/>
  <c r="J37" i="17"/>
  <c r="K37" i="17" s="1"/>
  <c r="H40" i="16"/>
  <c r="I39" i="16"/>
  <c r="J38" i="16"/>
  <c r="K38" i="16" s="1"/>
  <c r="H40" i="15"/>
  <c r="I39" i="15"/>
  <c r="J38" i="15"/>
  <c r="K38" i="15" s="1"/>
  <c r="I39" i="14"/>
  <c r="H40" i="14"/>
  <c r="J38" i="14"/>
  <c r="K38" i="14" s="1"/>
  <c r="H40" i="13"/>
  <c r="I39" i="13"/>
  <c r="J38" i="13"/>
  <c r="K38" i="13"/>
  <c r="J37" i="12"/>
  <c r="K37" i="12" s="1"/>
  <c r="H39" i="12"/>
  <c r="I38" i="12"/>
  <c r="H40" i="11"/>
  <c r="I39" i="11"/>
  <c r="J38" i="11"/>
  <c r="K38" i="11"/>
  <c r="H39" i="9"/>
  <c r="I38" i="9"/>
  <c r="J37" i="9"/>
  <c r="K37" i="9" s="1"/>
  <c r="H39" i="8"/>
  <c r="I38" i="8"/>
  <c r="J37" i="8"/>
  <c r="K37" i="8" s="1"/>
  <c r="I38" i="7"/>
  <c r="H39" i="7"/>
  <c r="J37" i="7"/>
  <c r="K37" i="7"/>
  <c r="H40" i="6"/>
  <c r="I39" i="6"/>
  <c r="J38" i="6"/>
  <c r="K38" i="6" s="1"/>
  <c r="J38" i="5"/>
  <c r="K38" i="5" s="1"/>
  <c r="H40" i="5"/>
  <c r="I39" i="5"/>
  <c r="H39" i="4"/>
  <c r="I38" i="4"/>
  <c r="J37" i="4"/>
  <c r="K37" i="4" s="1"/>
  <c r="I39" i="3"/>
  <c r="H40" i="3"/>
  <c r="J38" i="3"/>
  <c r="K38" i="3" s="1"/>
  <c r="H40" i="2"/>
  <c r="I39" i="2"/>
  <c r="J38" i="2"/>
  <c r="K38" i="2"/>
  <c r="J38" i="1"/>
  <c r="K38" i="1"/>
  <c r="H40" i="1"/>
  <c r="I39" i="1"/>
  <c r="H40" i="40" l="1"/>
  <c r="I39" i="40"/>
  <c r="J38" i="40"/>
  <c r="K38" i="40" s="1"/>
  <c r="J38" i="39"/>
  <c r="K38" i="39" s="1"/>
  <c r="H40" i="39"/>
  <c r="I39" i="39"/>
  <c r="J39" i="38"/>
  <c r="K39" i="38" s="1"/>
  <c r="H41" i="38"/>
  <c r="I40" i="38"/>
  <c r="I40" i="37"/>
  <c r="H41" i="37"/>
  <c r="J39" i="37"/>
  <c r="K39" i="37" s="1"/>
  <c r="H41" i="36"/>
  <c r="I40" i="36"/>
  <c r="J39" i="36"/>
  <c r="K39" i="36" s="1"/>
  <c r="H40" i="35"/>
  <c r="I39" i="35"/>
  <c r="J38" i="35"/>
  <c r="K38" i="35"/>
  <c r="H41" i="31"/>
  <c r="I40" i="31"/>
  <c r="J39" i="31"/>
  <c r="K39" i="31" s="1"/>
  <c r="H41" i="30"/>
  <c r="I40" i="30"/>
  <c r="J39" i="30"/>
  <c r="K39" i="30" s="1"/>
  <c r="J39" i="28"/>
  <c r="K39" i="28" s="1"/>
  <c r="H41" i="28"/>
  <c r="I40" i="28"/>
  <c r="J39" i="27"/>
  <c r="K39" i="27" s="1"/>
  <c r="H41" i="27"/>
  <c r="I40" i="27"/>
  <c r="I40" i="26"/>
  <c r="H41" i="26"/>
  <c r="J39" i="26"/>
  <c r="K39" i="26" s="1"/>
  <c r="H41" i="25"/>
  <c r="I40" i="25"/>
  <c r="J39" i="25"/>
  <c r="K39" i="25" s="1"/>
  <c r="J39" i="24"/>
  <c r="K39" i="24" s="1"/>
  <c r="H41" i="24"/>
  <c r="I40" i="24"/>
  <c r="H41" i="23"/>
  <c r="I40" i="23"/>
  <c r="J39" i="23"/>
  <c r="K39" i="23" s="1"/>
  <c r="H40" i="22"/>
  <c r="I39" i="22"/>
  <c r="J38" i="22"/>
  <c r="K38" i="22"/>
  <c r="I41" i="20"/>
  <c r="H42" i="20"/>
  <c r="J40" i="20"/>
  <c r="K40" i="20" s="1"/>
  <c r="I39" i="19"/>
  <c r="H40" i="19"/>
  <c r="J38" i="19"/>
  <c r="K38" i="19" s="1"/>
  <c r="H40" i="17"/>
  <c r="I39" i="17"/>
  <c r="J38" i="17"/>
  <c r="K38" i="17" s="1"/>
  <c r="J39" i="16"/>
  <c r="K39" i="16" s="1"/>
  <c r="H41" i="16"/>
  <c r="I40" i="16"/>
  <c r="J39" i="15"/>
  <c r="K39" i="15" s="1"/>
  <c r="H41" i="15"/>
  <c r="I40" i="15"/>
  <c r="H41" i="14"/>
  <c r="I40" i="14"/>
  <c r="J39" i="14"/>
  <c r="K39" i="14" s="1"/>
  <c r="J39" i="13"/>
  <c r="K39" i="13" s="1"/>
  <c r="I40" i="13"/>
  <c r="H41" i="13"/>
  <c r="J38" i="12"/>
  <c r="K38" i="12" s="1"/>
  <c r="I39" i="12"/>
  <c r="H40" i="12"/>
  <c r="J39" i="11"/>
  <c r="K39" i="11" s="1"/>
  <c r="I40" i="11"/>
  <c r="H41" i="11"/>
  <c r="J38" i="9"/>
  <c r="K38" i="9" s="1"/>
  <c r="I39" i="9"/>
  <c r="H40" i="9"/>
  <c r="J38" i="8"/>
  <c r="K38" i="8" s="1"/>
  <c r="I39" i="8"/>
  <c r="H40" i="8"/>
  <c r="I39" i="7"/>
  <c r="H40" i="7"/>
  <c r="J38" i="7"/>
  <c r="K38" i="7" s="1"/>
  <c r="J39" i="6"/>
  <c r="K39" i="6" s="1"/>
  <c r="I40" i="6"/>
  <c r="H41" i="6"/>
  <c r="J39" i="5"/>
  <c r="K39" i="5" s="1"/>
  <c r="H41" i="5"/>
  <c r="I40" i="5"/>
  <c r="J38" i="4"/>
  <c r="K38" i="4"/>
  <c r="I39" i="4"/>
  <c r="H40" i="4"/>
  <c r="H41" i="3"/>
  <c r="I40" i="3"/>
  <c r="J39" i="3"/>
  <c r="K39" i="3" s="1"/>
  <c r="J39" i="2"/>
  <c r="K39" i="2" s="1"/>
  <c r="H41" i="2"/>
  <c r="I40" i="2"/>
  <c r="J39" i="1"/>
  <c r="K39" i="1" s="1"/>
  <c r="H41" i="1"/>
  <c r="I40" i="1"/>
  <c r="J39" i="40" l="1"/>
  <c r="K39" i="40" s="1"/>
  <c r="H41" i="40"/>
  <c r="I40" i="40"/>
  <c r="J39" i="39"/>
  <c r="K39" i="39" s="1"/>
  <c r="H41" i="39"/>
  <c r="I40" i="39"/>
  <c r="J40" i="38"/>
  <c r="K40" i="38" s="1"/>
  <c r="I41" i="38"/>
  <c r="H42" i="38"/>
  <c r="H42" i="37"/>
  <c r="I41" i="37"/>
  <c r="J40" i="37"/>
  <c r="K40" i="37" s="1"/>
  <c r="J40" i="36"/>
  <c r="K40" i="36" s="1"/>
  <c r="H42" i="36"/>
  <c r="I41" i="36"/>
  <c r="J39" i="35"/>
  <c r="K39" i="35" s="1"/>
  <c r="H41" i="35"/>
  <c r="I40" i="35"/>
  <c r="J40" i="31"/>
  <c r="K40" i="31" s="1"/>
  <c r="H42" i="31"/>
  <c r="I41" i="31"/>
  <c r="J40" i="30"/>
  <c r="K40" i="30" s="1"/>
  <c r="H42" i="30"/>
  <c r="I41" i="30"/>
  <c r="J40" i="28"/>
  <c r="K40" i="28" s="1"/>
  <c r="H42" i="28"/>
  <c r="I41" i="28"/>
  <c r="J40" i="27"/>
  <c r="K40" i="27" s="1"/>
  <c r="H42" i="27"/>
  <c r="I41" i="27"/>
  <c r="H42" i="26"/>
  <c r="I41" i="26"/>
  <c r="J40" i="26"/>
  <c r="K40" i="26" s="1"/>
  <c r="J40" i="25"/>
  <c r="K40" i="25" s="1"/>
  <c r="I41" i="25"/>
  <c r="H42" i="25"/>
  <c r="J40" i="24"/>
  <c r="K40" i="24" s="1"/>
  <c r="I41" i="24"/>
  <c r="H42" i="24"/>
  <c r="J40" i="23"/>
  <c r="K40" i="23" s="1"/>
  <c r="H42" i="23"/>
  <c r="I41" i="23"/>
  <c r="J39" i="22"/>
  <c r="K39" i="22" s="1"/>
  <c r="H41" i="22"/>
  <c r="I40" i="22"/>
  <c r="H43" i="20"/>
  <c r="I42" i="20"/>
  <c r="J41" i="20"/>
  <c r="K41" i="20"/>
  <c r="H41" i="19"/>
  <c r="I40" i="19"/>
  <c r="J39" i="19"/>
  <c r="K39" i="19" s="1"/>
  <c r="J39" i="17"/>
  <c r="K39" i="17" s="1"/>
  <c r="H41" i="17"/>
  <c r="I40" i="17"/>
  <c r="J40" i="16"/>
  <c r="K40" i="16" s="1"/>
  <c r="I41" i="16"/>
  <c r="H42" i="16"/>
  <c r="J40" i="15"/>
  <c r="K40" i="15" s="1"/>
  <c r="I41" i="15"/>
  <c r="H42" i="15"/>
  <c r="J40" i="14"/>
  <c r="K40" i="14" s="1"/>
  <c r="I41" i="14"/>
  <c r="H42" i="14"/>
  <c r="I41" i="13"/>
  <c r="H42" i="13"/>
  <c r="J40" i="13"/>
  <c r="K40" i="13" s="1"/>
  <c r="H41" i="12"/>
  <c r="I40" i="12"/>
  <c r="J39" i="12"/>
  <c r="K39" i="12" s="1"/>
  <c r="I41" i="11"/>
  <c r="H42" i="11"/>
  <c r="J40" i="11"/>
  <c r="K40" i="11" s="1"/>
  <c r="H41" i="9"/>
  <c r="I40" i="9"/>
  <c r="J39" i="9"/>
  <c r="K39" i="9" s="1"/>
  <c r="I40" i="8"/>
  <c r="H41" i="8"/>
  <c r="J39" i="8"/>
  <c r="K39" i="8" s="1"/>
  <c r="H41" i="7"/>
  <c r="I40" i="7"/>
  <c r="J39" i="7"/>
  <c r="K39" i="7" s="1"/>
  <c r="I41" i="6"/>
  <c r="H42" i="6"/>
  <c r="J40" i="6"/>
  <c r="K40" i="6" s="1"/>
  <c r="J40" i="5"/>
  <c r="K40" i="5" s="1"/>
  <c r="H42" i="5"/>
  <c r="I41" i="5"/>
  <c r="I40" i="4"/>
  <c r="H41" i="4"/>
  <c r="J39" i="4"/>
  <c r="K39" i="4" s="1"/>
  <c r="K40" i="3"/>
  <c r="J40" i="3"/>
  <c r="H42" i="3"/>
  <c r="I41" i="3"/>
  <c r="J40" i="2"/>
  <c r="K40" i="2" s="1"/>
  <c r="I41" i="2"/>
  <c r="H42" i="2"/>
  <c r="J40" i="1"/>
  <c r="K40" i="1" s="1"/>
  <c r="H42" i="1"/>
  <c r="I41" i="1"/>
  <c r="J40" i="40" l="1"/>
  <c r="K40" i="40" s="1"/>
  <c r="H42" i="40"/>
  <c r="I41" i="40"/>
  <c r="J40" i="39"/>
  <c r="K40" i="39" s="1"/>
  <c r="I41" i="39"/>
  <c r="H42" i="39"/>
  <c r="I42" i="38"/>
  <c r="H43" i="38"/>
  <c r="J41" i="38"/>
  <c r="K41" i="38" s="1"/>
  <c r="J41" i="37"/>
  <c r="K41" i="37"/>
  <c r="I42" i="37"/>
  <c r="H43" i="37"/>
  <c r="J41" i="36"/>
  <c r="K41" i="36"/>
  <c r="I42" i="36"/>
  <c r="H43" i="36"/>
  <c r="J40" i="35"/>
  <c r="K40" i="35" s="1"/>
  <c r="H42" i="35"/>
  <c r="I41" i="35"/>
  <c r="J41" i="31"/>
  <c r="K41" i="31" s="1"/>
  <c r="I42" i="31"/>
  <c r="H43" i="31"/>
  <c r="J41" i="30"/>
  <c r="K41" i="30"/>
  <c r="I42" i="30"/>
  <c r="H43" i="30"/>
  <c r="J41" i="28"/>
  <c r="K41" i="28" s="1"/>
  <c r="I42" i="28"/>
  <c r="H43" i="28"/>
  <c r="J41" i="27"/>
  <c r="K41" i="27"/>
  <c r="I42" i="27"/>
  <c r="H43" i="27"/>
  <c r="J41" i="26"/>
  <c r="K41" i="26" s="1"/>
  <c r="I42" i="26"/>
  <c r="H43" i="26"/>
  <c r="I42" i="25"/>
  <c r="H43" i="25"/>
  <c r="J41" i="25"/>
  <c r="K41" i="25"/>
  <c r="H43" i="24"/>
  <c r="I42" i="24"/>
  <c r="J41" i="24"/>
  <c r="K41" i="24" s="1"/>
  <c r="J41" i="23"/>
  <c r="K41" i="23" s="1"/>
  <c r="H43" i="23"/>
  <c r="I42" i="23"/>
  <c r="J40" i="22"/>
  <c r="K40" i="22" s="1"/>
  <c r="I41" i="22"/>
  <c r="H42" i="22"/>
  <c r="J42" i="20"/>
  <c r="K42" i="20"/>
  <c r="I43" i="20"/>
  <c r="H44" i="20"/>
  <c r="J40" i="19"/>
  <c r="K40" i="19"/>
  <c r="H42" i="19"/>
  <c r="I41" i="19"/>
  <c r="J40" i="17"/>
  <c r="K40" i="17"/>
  <c r="I41" i="17"/>
  <c r="H42" i="17"/>
  <c r="I42" i="16"/>
  <c r="H43" i="16"/>
  <c r="J41" i="16"/>
  <c r="K41" i="16"/>
  <c r="I42" i="15"/>
  <c r="H43" i="15"/>
  <c r="J41" i="15"/>
  <c r="K41" i="15" s="1"/>
  <c r="I42" i="14"/>
  <c r="H43" i="14"/>
  <c r="J41" i="14"/>
  <c r="K41" i="14" s="1"/>
  <c r="H43" i="13"/>
  <c r="I42" i="13"/>
  <c r="J41" i="13"/>
  <c r="K41" i="13" s="1"/>
  <c r="J40" i="12"/>
  <c r="K40" i="12" s="1"/>
  <c r="I41" i="12"/>
  <c r="H42" i="12"/>
  <c r="I42" i="11"/>
  <c r="H43" i="11"/>
  <c r="J41" i="11"/>
  <c r="K41" i="11" s="1"/>
  <c r="J40" i="9"/>
  <c r="K40" i="9" s="1"/>
  <c r="H42" i="9"/>
  <c r="I41" i="9"/>
  <c r="I41" i="8"/>
  <c r="H42" i="8"/>
  <c r="J40" i="8"/>
  <c r="K40" i="8"/>
  <c r="J40" i="7"/>
  <c r="K40" i="7" s="1"/>
  <c r="H42" i="7"/>
  <c r="I41" i="7"/>
  <c r="I42" i="6"/>
  <c r="H43" i="6"/>
  <c r="J41" i="6"/>
  <c r="K41" i="6"/>
  <c r="J41" i="5"/>
  <c r="K41" i="5"/>
  <c r="I42" i="5"/>
  <c r="H43" i="5"/>
  <c r="H42" i="4"/>
  <c r="I41" i="4"/>
  <c r="J40" i="4"/>
  <c r="K40" i="4" s="1"/>
  <c r="J41" i="3"/>
  <c r="K41" i="3" s="1"/>
  <c r="I42" i="3"/>
  <c r="H43" i="3"/>
  <c r="I42" i="2"/>
  <c r="H43" i="2"/>
  <c r="J41" i="2"/>
  <c r="K41" i="2" s="1"/>
  <c r="J41" i="1"/>
  <c r="K41" i="1" s="1"/>
  <c r="I42" i="1"/>
  <c r="H43" i="1"/>
  <c r="J41" i="40" l="1"/>
  <c r="K41" i="40"/>
  <c r="I42" i="40"/>
  <c r="H43" i="40"/>
  <c r="I42" i="39"/>
  <c r="H43" i="39"/>
  <c r="J41" i="39"/>
  <c r="K41" i="39" s="1"/>
  <c r="I43" i="38"/>
  <c r="H44" i="38"/>
  <c r="J42" i="38"/>
  <c r="K42" i="38" s="1"/>
  <c r="H44" i="37"/>
  <c r="I43" i="37"/>
  <c r="J42" i="37"/>
  <c r="K42" i="37" s="1"/>
  <c r="H44" i="36"/>
  <c r="I43" i="36"/>
  <c r="J42" i="36"/>
  <c r="K42" i="36" s="1"/>
  <c r="J41" i="35"/>
  <c r="K41" i="35"/>
  <c r="I42" i="35"/>
  <c r="H43" i="35"/>
  <c r="H44" i="31"/>
  <c r="I43" i="31"/>
  <c r="J42" i="31"/>
  <c r="K42" i="31" s="1"/>
  <c r="I43" i="30"/>
  <c r="H44" i="30"/>
  <c r="J42" i="30"/>
  <c r="K42" i="30" s="1"/>
  <c r="I43" i="28"/>
  <c r="H44" i="28"/>
  <c r="J42" i="28"/>
  <c r="K42" i="28" s="1"/>
  <c r="H44" i="27"/>
  <c r="I43" i="27"/>
  <c r="J42" i="27"/>
  <c r="K42" i="27" s="1"/>
  <c r="I43" i="26"/>
  <c r="H44" i="26"/>
  <c r="J42" i="26"/>
  <c r="K42" i="26" s="1"/>
  <c r="H44" i="25"/>
  <c r="I43" i="25"/>
  <c r="J42" i="25"/>
  <c r="K42" i="25" s="1"/>
  <c r="J42" i="24"/>
  <c r="K42" i="24" s="1"/>
  <c r="H44" i="24"/>
  <c r="I43" i="24"/>
  <c r="J42" i="23"/>
  <c r="K42" i="23" s="1"/>
  <c r="H44" i="23"/>
  <c r="I43" i="23"/>
  <c r="I42" i="22"/>
  <c r="H43" i="22"/>
  <c r="J41" i="22"/>
  <c r="K41" i="22"/>
  <c r="H45" i="20"/>
  <c r="I45" i="20" s="1"/>
  <c r="I44" i="20"/>
  <c r="J43" i="20"/>
  <c r="K43" i="20"/>
  <c r="J41" i="19"/>
  <c r="K41" i="19"/>
  <c r="I42" i="19"/>
  <c r="H43" i="19"/>
  <c r="I42" i="17"/>
  <c r="H43" i="17"/>
  <c r="J41" i="17"/>
  <c r="K41" i="17"/>
  <c r="H44" i="16"/>
  <c r="I43" i="16"/>
  <c r="J42" i="16"/>
  <c r="K42" i="16" s="1"/>
  <c r="H44" i="15"/>
  <c r="I43" i="15"/>
  <c r="J42" i="15"/>
  <c r="K42" i="15" s="1"/>
  <c r="H44" i="14"/>
  <c r="I43" i="14"/>
  <c r="J42" i="14"/>
  <c r="K42" i="14" s="1"/>
  <c r="J42" i="13"/>
  <c r="K42" i="13" s="1"/>
  <c r="H44" i="13"/>
  <c r="I43" i="13"/>
  <c r="I42" i="12"/>
  <c r="H43" i="12"/>
  <c r="J41" i="12"/>
  <c r="K41" i="12" s="1"/>
  <c r="H44" i="11"/>
  <c r="I43" i="11"/>
  <c r="J42" i="11"/>
  <c r="K42" i="11" s="1"/>
  <c r="J41" i="9"/>
  <c r="K41" i="9" s="1"/>
  <c r="I42" i="9"/>
  <c r="H43" i="9"/>
  <c r="I42" i="8"/>
  <c r="H43" i="8"/>
  <c r="J41" i="8"/>
  <c r="K41" i="8"/>
  <c r="J41" i="7"/>
  <c r="K41" i="7" s="1"/>
  <c r="I42" i="7"/>
  <c r="H43" i="7"/>
  <c r="H44" i="6"/>
  <c r="I43" i="6"/>
  <c r="J42" i="6"/>
  <c r="K42" i="6" s="1"/>
  <c r="I43" i="5"/>
  <c r="H44" i="5"/>
  <c r="J42" i="5"/>
  <c r="K42" i="5" s="1"/>
  <c r="J41" i="4"/>
  <c r="K41" i="4" s="1"/>
  <c r="H43" i="4"/>
  <c r="I42" i="4"/>
  <c r="I43" i="3"/>
  <c r="H44" i="3"/>
  <c r="J42" i="3"/>
  <c r="K42" i="3" s="1"/>
  <c r="H44" i="2"/>
  <c r="I43" i="2"/>
  <c r="J42" i="2"/>
  <c r="K42" i="2" s="1"/>
  <c r="H44" i="1"/>
  <c r="I43" i="1"/>
  <c r="J42" i="1"/>
  <c r="K42" i="1" s="1"/>
  <c r="I43" i="40" l="1"/>
  <c r="H44" i="40"/>
  <c r="J42" i="40"/>
  <c r="K42" i="40" s="1"/>
  <c r="I43" i="39"/>
  <c r="H44" i="39"/>
  <c r="J42" i="39"/>
  <c r="K42" i="39" s="1"/>
  <c r="H45" i="38"/>
  <c r="I45" i="38" s="1"/>
  <c r="I44" i="38"/>
  <c r="J43" i="38"/>
  <c r="K43" i="38" s="1"/>
  <c r="J43" i="37"/>
  <c r="K43" i="37" s="1"/>
  <c r="H45" i="37"/>
  <c r="I45" i="37" s="1"/>
  <c r="I44" i="37"/>
  <c r="J43" i="36"/>
  <c r="K43" i="36" s="1"/>
  <c r="H45" i="36"/>
  <c r="I45" i="36" s="1"/>
  <c r="I44" i="36"/>
  <c r="I43" i="35"/>
  <c r="H44" i="35"/>
  <c r="J42" i="35"/>
  <c r="K42" i="35" s="1"/>
  <c r="J43" i="31"/>
  <c r="K43" i="31"/>
  <c r="H45" i="31"/>
  <c r="I45" i="31" s="1"/>
  <c r="I44" i="31"/>
  <c r="H45" i="30"/>
  <c r="I45" i="30" s="1"/>
  <c r="I44" i="30"/>
  <c r="J43" i="30"/>
  <c r="K43" i="30"/>
  <c r="H45" i="28"/>
  <c r="I45" i="28" s="1"/>
  <c r="I44" i="28"/>
  <c r="J43" i="28"/>
  <c r="K43" i="28" s="1"/>
  <c r="J43" i="27"/>
  <c r="K43" i="27" s="1"/>
  <c r="H45" i="27"/>
  <c r="I45" i="27" s="1"/>
  <c r="I44" i="27"/>
  <c r="H45" i="26"/>
  <c r="I45" i="26" s="1"/>
  <c r="I44" i="26"/>
  <c r="J43" i="26"/>
  <c r="K43" i="26"/>
  <c r="J43" i="25"/>
  <c r="K43" i="25" s="1"/>
  <c r="H45" i="25"/>
  <c r="I45" i="25" s="1"/>
  <c r="I44" i="25"/>
  <c r="J43" i="24"/>
  <c r="K43" i="24" s="1"/>
  <c r="H45" i="24"/>
  <c r="I45" i="24" s="1"/>
  <c r="I44" i="24"/>
  <c r="J43" i="23"/>
  <c r="K43" i="23" s="1"/>
  <c r="H45" i="23"/>
  <c r="I45" i="23" s="1"/>
  <c r="I44" i="23"/>
  <c r="H44" i="22"/>
  <c r="I43" i="22"/>
  <c r="J42" i="22"/>
  <c r="K42" i="22" s="1"/>
  <c r="J44" i="20"/>
  <c r="K44" i="20"/>
  <c r="J45" i="20"/>
  <c r="K45" i="20" s="1"/>
  <c r="I43" i="19"/>
  <c r="H44" i="19"/>
  <c r="J42" i="19"/>
  <c r="K42" i="19" s="1"/>
  <c r="H44" i="17"/>
  <c r="I43" i="17"/>
  <c r="J42" i="17"/>
  <c r="K42" i="17" s="1"/>
  <c r="J43" i="16"/>
  <c r="K43" i="16" s="1"/>
  <c r="H45" i="16"/>
  <c r="I45" i="16" s="1"/>
  <c r="I44" i="16"/>
  <c r="J43" i="15"/>
  <c r="K43" i="15" s="1"/>
  <c r="H45" i="15"/>
  <c r="I45" i="15" s="1"/>
  <c r="I44" i="15"/>
  <c r="J43" i="14"/>
  <c r="K43" i="14" s="1"/>
  <c r="H45" i="14"/>
  <c r="I45" i="14" s="1"/>
  <c r="I44" i="14"/>
  <c r="J43" i="13"/>
  <c r="K43" i="13" s="1"/>
  <c r="H45" i="13"/>
  <c r="I45" i="13" s="1"/>
  <c r="I44" i="13"/>
  <c r="H44" i="12"/>
  <c r="I43" i="12"/>
  <c r="J42" i="12"/>
  <c r="K42" i="12"/>
  <c r="J43" i="11"/>
  <c r="K43" i="11"/>
  <c r="H45" i="11"/>
  <c r="I45" i="11" s="1"/>
  <c r="I44" i="11"/>
  <c r="H44" i="9"/>
  <c r="I43" i="9"/>
  <c r="J42" i="9"/>
  <c r="K42" i="9" s="1"/>
  <c r="I43" i="8"/>
  <c r="H44" i="8"/>
  <c r="J42" i="8"/>
  <c r="K42" i="8" s="1"/>
  <c r="I43" i="7"/>
  <c r="H44" i="7"/>
  <c r="J42" i="7"/>
  <c r="K42" i="7" s="1"/>
  <c r="J43" i="6"/>
  <c r="K43" i="6" s="1"/>
  <c r="H45" i="6"/>
  <c r="I45" i="6" s="1"/>
  <c r="I44" i="6"/>
  <c r="H45" i="5"/>
  <c r="I45" i="5" s="1"/>
  <c r="I44" i="5"/>
  <c r="J43" i="5"/>
  <c r="K43" i="5" s="1"/>
  <c r="J42" i="4"/>
  <c r="K42" i="4" s="1"/>
  <c r="I43" i="4"/>
  <c r="H44" i="4"/>
  <c r="H45" i="3"/>
  <c r="I45" i="3" s="1"/>
  <c r="I44" i="3"/>
  <c r="J43" i="3"/>
  <c r="K43" i="3" s="1"/>
  <c r="J43" i="2"/>
  <c r="K43" i="2" s="1"/>
  <c r="H45" i="2"/>
  <c r="I45" i="2" s="1"/>
  <c r="I44" i="2"/>
  <c r="J43" i="1"/>
  <c r="K43" i="1" s="1"/>
  <c r="H45" i="1"/>
  <c r="I45" i="1" s="1"/>
  <c r="I44" i="1"/>
  <c r="H45" i="40" l="1"/>
  <c r="I45" i="40" s="1"/>
  <c r="I44" i="40"/>
  <c r="J43" i="40"/>
  <c r="K43" i="40" s="1"/>
  <c r="H45" i="39"/>
  <c r="I45" i="39" s="1"/>
  <c r="I44" i="39"/>
  <c r="J43" i="39"/>
  <c r="K43" i="39"/>
  <c r="J44" i="38"/>
  <c r="K44" i="38" s="1"/>
  <c r="J45" i="38"/>
  <c r="K45" i="38" s="1"/>
  <c r="J44" i="37"/>
  <c r="K44" i="37" s="1"/>
  <c r="J45" i="37"/>
  <c r="K45" i="37" s="1"/>
  <c r="J44" i="36"/>
  <c r="K44" i="36" s="1"/>
  <c r="J45" i="36"/>
  <c r="K45" i="36" s="1"/>
  <c r="H45" i="35"/>
  <c r="I45" i="35" s="1"/>
  <c r="I44" i="35"/>
  <c r="J43" i="35"/>
  <c r="K43" i="35" s="1"/>
  <c r="J44" i="31"/>
  <c r="K44" i="31" s="1"/>
  <c r="J45" i="31"/>
  <c r="K45" i="31" s="1"/>
  <c r="J44" i="30"/>
  <c r="K44" i="30" s="1"/>
  <c r="J45" i="30"/>
  <c r="K45" i="30" s="1"/>
  <c r="J44" i="28"/>
  <c r="K44" i="28" s="1"/>
  <c r="J45" i="28"/>
  <c r="K45" i="28" s="1"/>
  <c r="J44" i="27"/>
  <c r="K44" i="27" s="1"/>
  <c r="J45" i="27"/>
  <c r="K45" i="27" s="1"/>
  <c r="J44" i="26"/>
  <c r="K44" i="26" s="1"/>
  <c r="J45" i="26"/>
  <c r="K45" i="26" s="1"/>
  <c r="J44" i="25"/>
  <c r="K44" i="25" s="1"/>
  <c r="J45" i="25"/>
  <c r="K45" i="25" s="1"/>
  <c r="J44" i="24"/>
  <c r="K44" i="24" s="1"/>
  <c r="J45" i="24"/>
  <c r="K45" i="24" s="1"/>
  <c r="J44" i="23"/>
  <c r="K44" i="23"/>
  <c r="J45" i="23"/>
  <c r="K45" i="23" s="1"/>
  <c r="J43" i="22"/>
  <c r="K43" i="22" s="1"/>
  <c r="H45" i="22"/>
  <c r="I45" i="22" s="1"/>
  <c r="I44" i="22"/>
  <c r="H45" i="19"/>
  <c r="I45" i="19" s="1"/>
  <c r="I44" i="19"/>
  <c r="J43" i="19"/>
  <c r="K43" i="19" s="1"/>
  <c r="J43" i="17"/>
  <c r="K43" i="17"/>
  <c r="H45" i="17"/>
  <c r="I45" i="17" s="1"/>
  <c r="I44" i="17"/>
  <c r="J44" i="16"/>
  <c r="K44" i="16" s="1"/>
  <c r="J45" i="16"/>
  <c r="K45" i="16" s="1"/>
  <c r="J44" i="15"/>
  <c r="K44" i="15" s="1"/>
  <c r="J45" i="15"/>
  <c r="K45" i="15" s="1"/>
  <c r="J44" i="14"/>
  <c r="K44" i="14" s="1"/>
  <c r="J45" i="14"/>
  <c r="K45" i="14" s="1"/>
  <c r="J44" i="13"/>
  <c r="K44" i="13" s="1"/>
  <c r="J45" i="13"/>
  <c r="K45" i="13" s="1"/>
  <c r="J43" i="12"/>
  <c r="K43" i="12" s="1"/>
  <c r="I44" i="12"/>
  <c r="H45" i="12"/>
  <c r="I45" i="12" s="1"/>
  <c r="J44" i="11"/>
  <c r="K44" i="11"/>
  <c r="J45" i="11"/>
  <c r="K45" i="11" s="1"/>
  <c r="J43" i="9"/>
  <c r="K43" i="9" s="1"/>
  <c r="I44" i="9"/>
  <c r="H45" i="9"/>
  <c r="I45" i="9" s="1"/>
  <c r="H45" i="8"/>
  <c r="I45" i="8" s="1"/>
  <c r="I44" i="8"/>
  <c r="J43" i="8"/>
  <c r="K43" i="8"/>
  <c r="H45" i="7"/>
  <c r="I45" i="7" s="1"/>
  <c r="I44" i="7"/>
  <c r="J43" i="7"/>
  <c r="K43" i="7"/>
  <c r="J44" i="6"/>
  <c r="K44" i="6" s="1"/>
  <c r="J45" i="6"/>
  <c r="K45" i="6" s="1"/>
  <c r="J44" i="5"/>
  <c r="K44" i="5" s="1"/>
  <c r="J45" i="5"/>
  <c r="K45" i="5" s="1"/>
  <c r="H45" i="4"/>
  <c r="I45" i="4" s="1"/>
  <c r="I44" i="4"/>
  <c r="J43" i="4"/>
  <c r="K43" i="4" s="1"/>
  <c r="J44" i="3"/>
  <c r="K44" i="3" s="1"/>
  <c r="J45" i="3"/>
  <c r="K45" i="3" s="1"/>
  <c r="J44" i="2"/>
  <c r="K44" i="2" s="1"/>
  <c r="J45" i="2"/>
  <c r="K45" i="2" s="1"/>
  <c r="J44" i="1"/>
  <c r="K44" i="1"/>
  <c r="J45" i="1"/>
  <c r="K45" i="1" s="1"/>
  <c r="J44" i="40" l="1"/>
  <c r="K44" i="40" s="1"/>
  <c r="J45" i="40"/>
  <c r="K45" i="40" s="1"/>
  <c r="J44" i="39"/>
  <c r="K44" i="39" s="1"/>
  <c r="J45" i="39"/>
  <c r="K45" i="39" s="1"/>
  <c r="J44" i="35"/>
  <c r="K44" i="35" s="1"/>
  <c r="J45" i="35"/>
  <c r="K45" i="35" s="1"/>
  <c r="J44" i="22"/>
  <c r="K44" i="22" s="1"/>
  <c r="J45" i="22"/>
  <c r="K45" i="22" s="1"/>
  <c r="J44" i="19"/>
  <c r="K44" i="19" s="1"/>
  <c r="J45" i="19"/>
  <c r="K45" i="19" s="1"/>
  <c r="J44" i="17"/>
  <c r="K44" i="17" s="1"/>
  <c r="J45" i="17"/>
  <c r="K45" i="17" s="1"/>
  <c r="J45" i="12"/>
  <c r="K45" i="12"/>
  <c r="J44" i="12"/>
  <c r="K44" i="12"/>
  <c r="J45" i="9"/>
  <c r="K45" i="9" s="1"/>
  <c r="J44" i="9"/>
  <c r="K44" i="9" s="1"/>
  <c r="J44" i="8"/>
  <c r="K44" i="8" s="1"/>
  <c r="J45" i="8"/>
  <c r="K45" i="8" s="1"/>
  <c r="J44" i="7"/>
  <c r="K44" i="7" s="1"/>
  <c r="J45" i="7"/>
  <c r="K45" i="7" s="1"/>
  <c r="J44" i="4"/>
  <c r="K44" i="4" s="1"/>
  <c r="J45" i="4"/>
  <c r="K45" i="4" s="1"/>
</calcChain>
</file>

<file path=xl/sharedStrings.xml><?xml version="1.0" encoding="utf-8"?>
<sst xmlns="http://schemas.openxmlformats.org/spreadsheetml/2006/main" count="739" uniqueCount="123">
  <si>
    <t>Napa River</t>
  </si>
  <si>
    <t>Allotment</t>
  </si>
  <si>
    <t>Pumping Time</t>
  </si>
  <si>
    <t>Flow cfs</t>
  </si>
  <si>
    <t>AF</t>
  </si>
  <si>
    <t>Thousands gallons</t>
  </si>
  <si>
    <t>hours</t>
  </si>
  <si>
    <t>minutes</t>
  </si>
  <si>
    <t>APN:  036-170-038</t>
  </si>
  <si>
    <t>Pumping Capacity  280  GPM For  70  Acres</t>
  </si>
  <si>
    <t>APN:  030-050-034</t>
  </si>
  <si>
    <t>Pumping Capacity  80  GPM For  30  Acres</t>
  </si>
  <si>
    <t>APN:  022-032-011</t>
  </si>
  <si>
    <t>Pumping Capacity  1500  GPM For  234  Acres</t>
  </si>
  <si>
    <t>APN:  038-440-005</t>
  </si>
  <si>
    <t>Pumping Capacity  75  GPM For  22  Acres</t>
  </si>
  <si>
    <t>APN:  020-370-033</t>
  </si>
  <si>
    <t>Pumping Capacity  750  GPM For  65  Acres</t>
  </si>
  <si>
    <t>APN:  009-030-003</t>
  </si>
  <si>
    <t>Pumping Capacity  1400  GPM For  82.12  Acres</t>
  </si>
  <si>
    <t>APN:  030-090-002</t>
  </si>
  <si>
    <t>Pumping Capacity  250  GPM For  27.17  Acres</t>
  </si>
  <si>
    <t>APN:  021-353-012</t>
  </si>
  <si>
    <t>Pumping Capacity  300  GPM For  32  Acres</t>
  </si>
  <si>
    <t>APN:  027-450-022</t>
  </si>
  <si>
    <t>Pumping Capacity  1140  GPM For  50  Acres</t>
  </si>
  <si>
    <t>APN:  031-150-003</t>
  </si>
  <si>
    <t>Pumping Capacity  200  GPM For  63  Acres</t>
  </si>
  <si>
    <t>APN:  038-010-026</t>
  </si>
  <si>
    <t>Pumping Capacity  200  GPM For  26  Acres</t>
  </si>
  <si>
    <t>APN:  031-010-013</t>
  </si>
  <si>
    <t>Pumping Capacity  133  GPM For  38  Acres</t>
  </si>
  <si>
    <t>APN:  030-190-004</t>
  </si>
  <si>
    <t>Pumping Capacity  2200  GPM For  40  Acres</t>
  </si>
  <si>
    <t>APN:  030-060-021</t>
  </si>
  <si>
    <t>Pumping Capacity  165  GPM For  14.47  Acres</t>
  </si>
  <si>
    <t>APN:  031-220-016</t>
  </si>
  <si>
    <t>Pumping Capacity  750  GPM For  14.5  Acres</t>
  </si>
  <si>
    <t>APN:  022-200-005</t>
  </si>
  <si>
    <t>Pumping Capacity  133  GPM For  15.8  Acres</t>
  </si>
  <si>
    <t>APN:  021-351-001</t>
  </si>
  <si>
    <t>Pumping Capacity  200  GPM For  70  Acres</t>
  </si>
  <si>
    <t>APN:  039-190-052</t>
  </si>
  <si>
    <t>APN:  039-600-017</t>
  </si>
  <si>
    <t>Pumping Capacity  1100  GPM For  22  Acres</t>
  </si>
  <si>
    <t>APN:  021-200-002</t>
  </si>
  <si>
    <t>APN:  009-030-036</t>
  </si>
  <si>
    <t>Pumping Capacity  1500  GPM For  41  Acres</t>
  </si>
  <si>
    <t>APN:  036-170-036</t>
  </si>
  <si>
    <t>APN:  031-040-033</t>
  </si>
  <si>
    <t>APN:  031-090-017</t>
  </si>
  <si>
    <t>Pumping Capacity  500  GPM For  6.71  Acres</t>
  </si>
  <si>
    <t>APN:  030-250-004</t>
  </si>
  <si>
    <t>APN:  036-120-061</t>
  </si>
  <si>
    <t>Pumping Capacity  100  GPM For  260  Acres</t>
  </si>
  <si>
    <t>APN:  030-140-019</t>
  </si>
  <si>
    <t>Pumping Capacity  224  GPM For  35  Acres</t>
  </si>
  <si>
    <t>APN:  030-190-019</t>
  </si>
  <si>
    <t>Pumping Capacity  330  GPM For  4.56  Acres</t>
  </si>
  <si>
    <t>APN:  039-390-016</t>
  </si>
  <si>
    <t>Pumping Capacity  900  GPM For  84  Acres</t>
  </si>
  <si>
    <t>APN:  022-033-008</t>
  </si>
  <si>
    <t>APN:  027-210-025</t>
  </si>
  <si>
    <t>APN:  020-230-008</t>
  </si>
  <si>
    <t>Pumping Capacity  600  GPM For  47  Acres</t>
  </si>
  <si>
    <t>APN:  020-210-020</t>
  </si>
  <si>
    <t>APN:  020-370-023</t>
  </si>
  <si>
    <t>APN:  036-140-056</t>
  </si>
  <si>
    <t>APN:  039-060-049</t>
  </si>
  <si>
    <t>Pumping Capacity  800  GPM For  81  Acres</t>
  </si>
  <si>
    <t>2026 Pumping Chart For    Angaston LLC</t>
  </si>
  <si>
    <t>Pumping Capacity  1350  GPM For  265.03  Acres</t>
  </si>
  <si>
    <t>Pumping Capacity  251 GPM For  45  Acres</t>
  </si>
  <si>
    <t>2026 Pumping Chart For    Bayview Vineyards Inc</t>
  </si>
  <si>
    <t>2026 Pumping Chart For    Ashby Reservoir (A024020)</t>
  </si>
  <si>
    <t xml:space="preserve">2026 Pumping Chart For    Beckstoffer Vineyards </t>
  </si>
  <si>
    <t>2026 Pumping Chart For    Benessere Winery</t>
  </si>
  <si>
    <t>2026 Pumping Chart For    Bitterroot Vineyard LLC</t>
  </si>
  <si>
    <t>2026 Pumping Chart For    Calistoga Wine LLC</t>
  </si>
  <si>
    <t>2026 Pumping Chart For    Carpenter Ranches LLC</t>
  </si>
  <si>
    <t>2026 Pumping Chart For    Carpy / Conolly Vineyards</t>
  </si>
  <si>
    <t>2026 Pumping Chart For    Centa Vineyard</t>
  </si>
  <si>
    <t>2026 Pumping Chart For    Chavez And Leeds Family Vineyard LLC</t>
  </si>
  <si>
    <t>2026 Pumping Chart For    Chimney Rock Vineyards</t>
  </si>
  <si>
    <t>Pumping Capacity  890  GPM For  75  Acres</t>
  </si>
  <si>
    <t>APN:  039-051-031</t>
  </si>
  <si>
    <t>Pumping Capacity  1350  GPM For  161.51  Acres</t>
  </si>
  <si>
    <t>2026 Pumping Chart For    Curtis Reservoir (A023775)</t>
  </si>
  <si>
    <t>2026 Pumping Chart For    Deux Chevaux Vineyard LLC</t>
  </si>
  <si>
    <t>2026 Pumping Chart For    Elliott Vineyards</t>
  </si>
  <si>
    <t>2026 Pumping Chart For    FN Land LLC (Sullenger Vineyard)</t>
  </si>
  <si>
    <t>2026 Pumping Chart For    Foley Family Farms</t>
  </si>
  <si>
    <t>2026 Pumping Chart For    Frogs Leap Winery</t>
  </si>
  <si>
    <t>2026 Pumping Chart For    Hermosa Vineyard</t>
  </si>
  <si>
    <t>2026 Pumping Chart For    Jackson Family Investiments (Jackson Family Wines)</t>
  </si>
  <si>
    <t>2026 Pumping Chart For    Kletter Vineyards</t>
  </si>
  <si>
    <t>Pumping Capacity  340  GPM For  30  Acres</t>
  </si>
  <si>
    <t>2026 Pumping Chart For    Laurent Theodore</t>
  </si>
  <si>
    <t>Pumping Capacity  700  GPM For  31  Acres</t>
  </si>
  <si>
    <t>2026 Pumping Chart For    Lohr Red (50.50) -  J. Lorhr Vineyards Inc</t>
  </si>
  <si>
    <t>2026 Pumping Chart For    Monticello Vineyard</t>
  </si>
  <si>
    <t>Pumping Capacity  800  GPM For  75  Acres</t>
  </si>
  <si>
    <t xml:space="preserve">2026 Pumping Chart For    Oakville Cross Road Winery LLC </t>
  </si>
  <si>
    <t>2026 Pumping Chart For    Oakville Winery Acquisition Group  (Pelissa Vineyard)</t>
  </si>
  <si>
    <t>Pumping Capacity  500  GPM For  56.5  Acres</t>
  </si>
  <si>
    <t>2026 Pumping Chart For    Pelosi River Run Vineyards</t>
  </si>
  <si>
    <t>Pumping Capacity  600  GPM For  115.77  Acres</t>
  </si>
  <si>
    <t xml:space="preserve">2026 Pumping Chart For    Rodgers Land &amp; Development </t>
  </si>
  <si>
    <t>2026 Pumping Chart For    St. Supery Winery</t>
  </si>
  <si>
    <t>Pumping Capacity  800  GPM For  79  Acres</t>
  </si>
  <si>
    <t>2026 Pumping Chart For    Treasury Wine Estates - BV #1</t>
  </si>
  <si>
    <t>2026 Pumping Chart For    Treasury Wine Estates - Bear Flat</t>
  </si>
  <si>
    <t>2026 Pumping Chart For    Summit Vineyards Estate, LLC</t>
  </si>
  <si>
    <t>2026 Pumping Chart For    Treasury Wine Estates - BV 12</t>
  </si>
  <si>
    <t>Pumping Capacity  1000  GPM For  247  Acres</t>
  </si>
  <si>
    <t>2026 Pumping Chart For    Treasury Wine Estates - Larsen</t>
  </si>
  <si>
    <t>Pumping Capacity  600  GPM For  31  Acres</t>
  </si>
  <si>
    <t>2026 Pumping Chart For    Treasury Wine Estates - Tamagni</t>
  </si>
  <si>
    <t>2026 Pumping Chart For    Trefethen Vineyards</t>
  </si>
  <si>
    <t>Pumping Capacity  2300  GPM For  318  Acres</t>
  </si>
  <si>
    <t>2026 Pumping Chart For    Laird Kenneth  (St. Andrews)</t>
  </si>
  <si>
    <t>2026 Pumping Chart For    Laird Kenneth (Silverado)</t>
  </si>
  <si>
    <t>2026 Pumping Chart For    Rutherford River 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</si>
</sst>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6_Updated_NapaPumpCalcs.xls" TargetMode="External"/><Relationship Id="rId1" Type="http://schemas.openxmlformats.org/officeDocument/2006/relationships/externalLinkPath" Target="/DWR/VOL1/COMDRV/Enforcement%20Unit%201%20-%20Central%20Coast%20and%20SoCal/1-DTran/Special%20projects/Napa%20River%20Frost%20Protection/2026%20SEASON/2026%20Pump%20Charts/2026_Updated_NapaPumpCal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lculationLogic"/>
      <sheetName val="NapaRiverAgreement"/>
      <sheetName val="UserCalcs"/>
      <sheetName val="BasicProgram"/>
      <sheetName val="UserData"/>
      <sheetName val="UnitPumpRatePerUserCalcs"/>
      <sheetName val="UserCalcsSorted"/>
      <sheetName val="PumpRatePerUserCalcs"/>
      <sheetName val="Sheet3"/>
      <sheetName val="Sheet2"/>
      <sheetName val="Sheet1"/>
    </sheetNames>
    <sheetDataSet>
      <sheetData sheetId="0"/>
      <sheetData sheetId="1"/>
      <sheetData sheetId="2">
        <row r="12">
          <cell r="A12" t="str">
            <v xml:space="preserve">   Angaston LLC</v>
          </cell>
          <cell r="D12">
            <v>800</v>
          </cell>
        </row>
        <row r="13">
          <cell r="D13">
            <v>1350</v>
          </cell>
        </row>
        <row r="14">
          <cell r="D14">
            <v>251</v>
          </cell>
        </row>
        <row r="15">
          <cell r="D15">
            <v>280</v>
          </cell>
        </row>
        <row r="16">
          <cell r="D16">
            <v>80</v>
          </cell>
        </row>
        <row r="17">
          <cell r="D17">
            <v>1500</v>
          </cell>
        </row>
        <row r="18">
          <cell r="D18">
            <v>75</v>
          </cell>
        </row>
        <row r="19">
          <cell r="D19">
            <v>750</v>
          </cell>
        </row>
        <row r="20">
          <cell r="D20">
            <v>1400</v>
          </cell>
        </row>
        <row r="21">
          <cell r="D21">
            <v>250</v>
          </cell>
        </row>
        <row r="22">
          <cell r="D22">
            <v>300</v>
          </cell>
        </row>
        <row r="24">
          <cell r="D24">
            <v>1350</v>
          </cell>
        </row>
        <row r="25">
          <cell r="D25">
            <v>1140</v>
          </cell>
        </row>
        <row r="26">
          <cell r="D26">
            <v>200</v>
          </cell>
        </row>
        <row r="27">
          <cell r="D27">
            <v>200</v>
          </cell>
        </row>
        <row r="28">
          <cell r="D28">
            <v>133</v>
          </cell>
        </row>
        <row r="30">
          <cell r="D30">
            <v>165</v>
          </cell>
        </row>
        <row r="31">
          <cell r="D31">
            <v>750</v>
          </cell>
        </row>
        <row r="33">
          <cell r="D33">
            <v>200</v>
          </cell>
        </row>
        <row r="34">
          <cell r="D34">
            <v>340</v>
          </cell>
        </row>
        <row r="35">
          <cell r="D35">
            <v>1100</v>
          </cell>
        </row>
        <row r="36">
          <cell r="D36">
            <v>700</v>
          </cell>
        </row>
        <row r="37">
          <cell r="D37">
            <v>1500</v>
          </cell>
        </row>
        <row r="38">
          <cell r="D38">
            <v>800</v>
          </cell>
        </row>
        <row r="39">
          <cell r="D39">
            <v>500</v>
          </cell>
        </row>
        <row r="40">
          <cell r="D40">
            <v>500</v>
          </cell>
        </row>
        <row r="41">
          <cell r="D41">
            <v>600</v>
          </cell>
        </row>
        <row r="45">
          <cell r="D45">
            <v>900</v>
          </cell>
        </row>
        <row r="46">
          <cell r="D46">
            <v>800</v>
          </cell>
        </row>
        <row r="47">
          <cell r="D47">
            <v>1000</v>
          </cell>
        </row>
        <row r="48">
          <cell r="D48">
            <v>600</v>
          </cell>
        </row>
        <row r="49">
          <cell r="D49">
            <v>600</v>
          </cell>
        </row>
        <row r="50">
          <cell r="D50">
            <v>2300</v>
          </cell>
        </row>
      </sheetData>
      <sheetData sheetId="3"/>
      <sheetData sheetId="4">
        <row r="12">
          <cell r="D12" t="str">
            <v>030-060-049</v>
          </cell>
        </row>
      </sheetData>
      <sheetData sheetId="5"/>
      <sheetData sheetId="6"/>
      <sheetData sheetId="7">
        <row r="12">
          <cell r="J12">
            <v>3.5348629984406332</v>
          </cell>
          <cell r="K12">
            <v>3.5348629984406332</v>
          </cell>
          <cell r="L12">
            <v>3.5348629984406332</v>
          </cell>
          <cell r="M12">
            <v>3.5348629984406332</v>
          </cell>
          <cell r="N12">
            <v>3.5348629984406332</v>
          </cell>
          <cell r="O12">
            <v>3.5348629984406332</v>
          </cell>
          <cell r="P12">
            <v>3.5348629984406332</v>
          </cell>
          <cell r="Q12">
            <v>3.5348629984406332</v>
          </cell>
          <cell r="R12">
            <v>3.5348629984406332</v>
          </cell>
          <cell r="S12">
            <v>3.480805527427302</v>
          </cell>
          <cell r="T12">
            <v>3.3763950867349384</v>
          </cell>
          <cell r="U12">
            <v>3.2719846460425739</v>
          </cell>
          <cell r="V12">
            <v>3.1675742053502103</v>
          </cell>
          <cell r="W12">
            <v>3.0631637646578462</v>
          </cell>
          <cell r="X12">
            <v>2.9587533239654817</v>
          </cell>
          <cell r="Y12">
            <v>2.8543428832731186</v>
          </cell>
          <cell r="Z12">
            <v>2.7499324425807541</v>
          </cell>
          <cell r="AA12">
            <v>2.64552200188839</v>
          </cell>
          <cell r="AB12">
            <v>2.5767202731990873</v>
          </cell>
          <cell r="AC12">
            <v>2.5079185445097836</v>
          </cell>
          <cell r="AD12">
            <v>2.4391168158204812</v>
          </cell>
          <cell r="AE12">
            <v>2.370315087131178</v>
          </cell>
          <cell r="AF12">
            <v>2.3015133584418748</v>
          </cell>
          <cell r="AG12">
            <v>2.2327116297525715</v>
          </cell>
          <cell r="AH12">
            <v>2.1639099010632683</v>
          </cell>
          <cell r="AI12">
            <v>2.095108172373966</v>
          </cell>
          <cell r="AJ12">
            <v>2.0263064436846623</v>
          </cell>
          <cell r="AK12">
            <v>1.9575047149953595</v>
          </cell>
          <cell r="AL12">
            <v>1.9003554973279904</v>
          </cell>
          <cell r="AM12">
            <v>1.8432062796606206</v>
          </cell>
          <cell r="AN12">
            <v>1.786057061993251</v>
          </cell>
          <cell r="AO12">
            <v>1.7289078443258814</v>
          </cell>
          <cell r="AP12">
            <v>1.6717586266585116</v>
          </cell>
          <cell r="AQ12">
            <v>1.6146094089911422</v>
          </cell>
          <cell r="AR12">
            <v>1.5574601913237727</v>
          </cell>
          <cell r="AS12">
            <v>1.5003109736564026</v>
          </cell>
          <cell r="AT12">
            <v>1.4431617559890331</v>
          </cell>
          <cell r="AU12">
            <v>1.3860125383216637</v>
          </cell>
          <cell r="AV12">
            <v>1.3335071766572015</v>
          </cell>
          <cell r="AW12">
            <v>1.2810018149927402</v>
          </cell>
          <cell r="AX12">
            <v>1.2284964533282787</v>
          </cell>
          <cell r="AY12">
            <v>1.1759910916638174</v>
          </cell>
          <cell r="AZ12">
            <v>1.1234857299993559</v>
          </cell>
          <cell r="BA12">
            <v>1.0709803683348946</v>
          </cell>
          <cell r="BB12">
            <v>1.0184750066704331</v>
          </cell>
          <cell r="BC12">
            <v>0.96596964500597171</v>
          </cell>
          <cell r="BD12">
            <v>0.91346428334151031</v>
          </cell>
          <cell r="BE12">
            <v>0.86095892167704902</v>
          </cell>
          <cell r="BF12">
            <v>0.81753583671618368</v>
          </cell>
          <cell r="BG12">
            <v>0.77411275175531857</v>
          </cell>
          <cell r="BH12">
            <v>0.73068966679445335</v>
          </cell>
          <cell r="BI12">
            <v>0.68726658183358813</v>
          </cell>
          <cell r="BJ12">
            <v>0.64384349687272302</v>
          </cell>
          <cell r="BK12">
            <v>0.60042041191185791</v>
          </cell>
          <cell r="BL12">
            <v>0.55699732695099269</v>
          </cell>
          <cell r="BM12">
            <v>0.51357424199012747</v>
          </cell>
          <cell r="BN12">
            <v>0.47015115702926236</v>
          </cell>
          <cell r="BO12">
            <v>0.42672807206839725</v>
          </cell>
          <cell r="BP12">
            <v>0.3878286189305355</v>
          </cell>
          <cell r="BQ12">
            <v>0.34892916579267397</v>
          </cell>
          <cell r="BR12">
            <v>0.31002971265481244</v>
          </cell>
          <cell r="BS12">
            <v>0.27113025951695097</v>
          </cell>
          <cell r="BT12">
            <v>0.23223080637908941</v>
          </cell>
          <cell r="BU12">
            <v>0.19333135324122788</v>
          </cell>
          <cell r="BV12">
            <v>0.15443190010336638</v>
          </cell>
          <cell r="BW12">
            <v>0.11553244696550485</v>
          </cell>
          <cell r="BX12">
            <v>7.6632993827643325E-2</v>
          </cell>
          <cell r="BY12">
            <v>3.7733540689781825E-2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</row>
        <row r="13">
          <cell r="J13">
            <v>5.9650813098685687</v>
          </cell>
          <cell r="K13">
            <v>5.9650813098685687</v>
          </cell>
          <cell r="L13">
            <v>5.9650813098685687</v>
          </cell>
          <cell r="M13">
            <v>5.9650813098685687</v>
          </cell>
          <cell r="N13">
            <v>5.9650813098685687</v>
          </cell>
          <cell r="O13">
            <v>5.9650813098685687</v>
          </cell>
          <cell r="P13">
            <v>5.9650813098685687</v>
          </cell>
          <cell r="Q13">
            <v>5.9650813098685687</v>
          </cell>
          <cell r="R13">
            <v>5.9650813098685687</v>
          </cell>
          <cell r="S13">
            <v>5.9650813098685687</v>
          </cell>
          <cell r="T13">
            <v>5.9650813098685687</v>
          </cell>
          <cell r="U13">
            <v>5.9650813098685687</v>
          </cell>
          <cell r="V13">
            <v>5.9650813098685687</v>
          </cell>
          <cell r="W13">
            <v>5.9650813098685687</v>
          </cell>
          <cell r="X13">
            <v>5.9650813098685687</v>
          </cell>
          <cell r="Y13">
            <v>5.9650813098685687</v>
          </cell>
          <cell r="Z13">
            <v>5.9650813098685687</v>
          </cell>
          <cell r="AA13">
            <v>5.9650813098685687</v>
          </cell>
          <cell r="AB13">
            <v>5.9650813098685687</v>
          </cell>
          <cell r="AC13">
            <v>5.9650813098685687</v>
          </cell>
          <cell r="AD13">
            <v>5.9650813098685687</v>
          </cell>
          <cell r="AE13">
            <v>5.9650813098685687</v>
          </cell>
          <cell r="AF13">
            <v>5.9650813098685687</v>
          </cell>
          <cell r="AG13">
            <v>5.9650813098685687</v>
          </cell>
          <cell r="AH13">
            <v>5.9650813098685687</v>
          </cell>
          <cell r="AI13">
            <v>5.9650813098685687</v>
          </cell>
          <cell r="AJ13">
            <v>5.9650813098685687</v>
          </cell>
          <cell r="AK13">
            <v>5.9650813098685687</v>
          </cell>
          <cell r="AL13">
            <v>5.9650813098685687</v>
          </cell>
          <cell r="AM13">
            <v>5.9650813098685687</v>
          </cell>
          <cell r="AN13">
            <v>5.8439346066675464</v>
          </cell>
          <cell r="AO13">
            <v>5.6569437775517075</v>
          </cell>
          <cell r="AP13">
            <v>5.4699529484358678</v>
          </cell>
          <cell r="AQ13">
            <v>5.2829621193200289</v>
          </cell>
          <cell r="AR13">
            <v>5.09597129020419</v>
          </cell>
          <cell r="AS13">
            <v>4.9089804610883503</v>
          </cell>
          <cell r="AT13">
            <v>4.7219896319725114</v>
          </cell>
          <cell r="AU13">
            <v>4.5349988028566726</v>
          </cell>
          <cell r="AV13">
            <v>4.3632025559192353</v>
          </cell>
          <cell r="AW13">
            <v>4.1914063089818017</v>
          </cell>
          <cell r="AX13">
            <v>4.0196100620443662</v>
          </cell>
          <cell r="AY13">
            <v>3.8478138151069317</v>
          </cell>
          <cell r="AZ13">
            <v>3.6760175681694971</v>
          </cell>
          <cell r="BA13">
            <v>3.504221321232063</v>
          </cell>
          <cell r="BB13">
            <v>3.332425074294628</v>
          </cell>
          <cell r="BC13">
            <v>3.1606288273571934</v>
          </cell>
          <cell r="BD13">
            <v>2.9888325804197589</v>
          </cell>
          <cell r="BE13">
            <v>2.8170363334823243</v>
          </cell>
          <cell r="BF13">
            <v>2.6749570716653106</v>
          </cell>
          <cell r="BG13">
            <v>2.5328778098482969</v>
          </cell>
          <cell r="BH13">
            <v>2.3907985480312832</v>
          </cell>
          <cell r="BI13">
            <v>2.2487192862142695</v>
          </cell>
          <cell r="BJ13">
            <v>2.1066400243972563</v>
          </cell>
          <cell r="BK13">
            <v>1.964560762580243</v>
          </cell>
          <cell r="BL13">
            <v>1.8224815007632293</v>
          </cell>
          <cell r="BM13">
            <v>1.6804022389462159</v>
          </cell>
          <cell r="BN13">
            <v>1.5383229771292024</v>
          </cell>
          <cell r="BO13">
            <v>1.3962437153121887</v>
          </cell>
          <cell r="BP13">
            <v>1.2689656651254297</v>
          </cell>
          <cell r="BQ13">
            <v>1.141687614938671</v>
          </cell>
          <cell r="BR13">
            <v>1.0144095647519127</v>
          </cell>
          <cell r="BS13">
            <v>0.88713151456515427</v>
          </cell>
          <cell r="BT13">
            <v>0.75985346437839574</v>
          </cell>
          <cell r="BU13">
            <v>0.63257541419163721</v>
          </cell>
          <cell r="BV13">
            <v>0.5052973640048789</v>
          </cell>
          <cell r="BW13">
            <v>0.37801931381812037</v>
          </cell>
          <cell r="BX13">
            <v>0.25074126363136184</v>
          </cell>
          <cell r="BY13">
            <v>0.12346321344460341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J14">
            <v>1.1090632657607487</v>
          </cell>
          <cell r="K14">
            <v>1.1090632657607487</v>
          </cell>
          <cell r="L14">
            <v>1.1090632657607487</v>
          </cell>
          <cell r="M14">
            <v>1.1090632657607487</v>
          </cell>
          <cell r="N14">
            <v>1.1090632657607487</v>
          </cell>
          <cell r="O14">
            <v>1.1090632657607487</v>
          </cell>
          <cell r="P14">
            <v>1.1090632657607487</v>
          </cell>
          <cell r="Q14">
            <v>1.1090632657607487</v>
          </cell>
          <cell r="R14">
            <v>1.1090632657607487</v>
          </cell>
          <cell r="S14">
            <v>1.1090632657607487</v>
          </cell>
          <cell r="T14">
            <v>1.1090632657607487</v>
          </cell>
          <cell r="U14">
            <v>1.1090632657607487</v>
          </cell>
          <cell r="V14">
            <v>1.1090632657607487</v>
          </cell>
          <cell r="W14">
            <v>1.1090632657607487</v>
          </cell>
          <cell r="X14">
            <v>1.1090632657607487</v>
          </cell>
          <cell r="Y14">
            <v>1.1090632657607487</v>
          </cell>
          <cell r="Z14">
            <v>1.1090632657607487</v>
          </cell>
          <cell r="AA14">
            <v>1.1090632657607487</v>
          </cell>
          <cell r="AB14">
            <v>1.1090632657607487</v>
          </cell>
          <cell r="AC14">
            <v>1.1090632657607487</v>
          </cell>
          <cell r="AD14">
            <v>1.1090632657607487</v>
          </cell>
          <cell r="AE14">
            <v>1.1090632657607487</v>
          </cell>
          <cell r="AF14">
            <v>1.1090632657607487</v>
          </cell>
          <cell r="AG14">
            <v>1.1090632657607487</v>
          </cell>
          <cell r="AH14">
            <v>1.1090632657607487</v>
          </cell>
          <cell r="AI14">
            <v>1.1090632657607487</v>
          </cell>
          <cell r="AJ14">
            <v>1.1090632657607487</v>
          </cell>
          <cell r="AK14">
            <v>1.0875026194418662</v>
          </cell>
          <cell r="AL14">
            <v>1.0557530540711058</v>
          </cell>
          <cell r="AM14">
            <v>1.0240034887003446</v>
          </cell>
          <cell r="AN14">
            <v>0.99225392332958384</v>
          </cell>
          <cell r="AO14">
            <v>0.96050435795882305</v>
          </cell>
          <cell r="AP14">
            <v>0.92875479258806204</v>
          </cell>
          <cell r="AQ14">
            <v>0.89700522721730114</v>
          </cell>
          <cell r="AR14">
            <v>0.86525566184654035</v>
          </cell>
          <cell r="AS14">
            <v>0.83350609647577933</v>
          </cell>
          <cell r="AT14">
            <v>0.80175653110501843</v>
          </cell>
          <cell r="AU14">
            <v>0.77000696573425764</v>
          </cell>
          <cell r="AV14">
            <v>0.74083732036511196</v>
          </cell>
          <cell r="AW14">
            <v>0.71166767499596673</v>
          </cell>
          <cell r="AX14">
            <v>0.6824980296268216</v>
          </cell>
          <cell r="AY14">
            <v>0.65332838425767625</v>
          </cell>
          <cell r="AZ14">
            <v>0.62415873888853102</v>
          </cell>
          <cell r="BA14">
            <v>0.59498909351938589</v>
          </cell>
          <cell r="BB14">
            <v>0.56581944815024066</v>
          </cell>
          <cell r="BC14">
            <v>0.53664980278109531</v>
          </cell>
          <cell r="BD14">
            <v>0.50748015741195018</v>
          </cell>
          <cell r="BE14">
            <v>0.478310512042805</v>
          </cell>
          <cell r="BF14">
            <v>0.45418657595343542</v>
          </cell>
          <cell r="BG14">
            <v>0.43006263986406584</v>
          </cell>
          <cell r="BH14">
            <v>0.40593870377469632</v>
          </cell>
          <cell r="BI14">
            <v>0.38181476768532679</v>
          </cell>
          <cell r="BJ14">
            <v>0.35769083159595727</v>
          </cell>
          <cell r="BK14">
            <v>0.33356689550658769</v>
          </cell>
          <cell r="BL14">
            <v>0.30944295941721817</v>
          </cell>
          <cell r="BM14">
            <v>0.28531902332784864</v>
          </cell>
          <cell r="BN14">
            <v>0.26119508723847912</v>
          </cell>
          <cell r="BO14">
            <v>0.23707115114910957</v>
          </cell>
          <cell r="BP14">
            <v>0.2154603438502975</v>
          </cell>
          <cell r="BQ14">
            <v>0.19384953655148551</v>
          </cell>
          <cell r="BR14">
            <v>0.17223872925267358</v>
          </cell>
          <cell r="BS14">
            <v>0.15062792195386163</v>
          </cell>
          <cell r="BT14">
            <v>0.12901711465504967</v>
          </cell>
          <cell r="BU14">
            <v>0.10740630735623771</v>
          </cell>
          <cell r="BV14">
            <v>8.5795500057425769E-2</v>
          </cell>
          <cell r="BW14">
            <v>6.4184692758613812E-2</v>
          </cell>
          <cell r="BX14">
            <v>4.2573885459801848E-2</v>
          </cell>
          <cell r="BY14">
            <v>2.0963078160989902E-2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</row>
        <row r="15">
          <cell r="J15">
            <v>1.2372020494542215</v>
          </cell>
          <cell r="K15">
            <v>1.2372020494542215</v>
          </cell>
          <cell r="L15">
            <v>1.2372020494542215</v>
          </cell>
          <cell r="M15">
            <v>1.2372020494542215</v>
          </cell>
          <cell r="N15">
            <v>1.2372020494542215</v>
          </cell>
          <cell r="O15">
            <v>1.2372020494542215</v>
          </cell>
          <cell r="P15">
            <v>1.2372020494542215</v>
          </cell>
          <cell r="Q15">
            <v>1.2372020494542215</v>
          </cell>
          <cell r="R15">
            <v>1.2372020494542215</v>
          </cell>
          <cell r="S15">
            <v>1.2372020494542215</v>
          </cell>
          <cell r="T15">
            <v>1.2372020494542215</v>
          </cell>
          <cell r="U15">
            <v>1.2372020494542215</v>
          </cell>
          <cell r="V15">
            <v>1.2372020494542215</v>
          </cell>
          <cell r="W15">
            <v>1.2372020494542215</v>
          </cell>
          <cell r="X15">
            <v>1.2372020494542215</v>
          </cell>
          <cell r="Y15">
            <v>1.2372020494542215</v>
          </cell>
          <cell r="Z15">
            <v>1.2372020494542215</v>
          </cell>
          <cell r="AA15">
            <v>1.2372020494542215</v>
          </cell>
          <cell r="AB15">
            <v>1.2372020494542215</v>
          </cell>
          <cell r="AC15">
            <v>1.2372020494542215</v>
          </cell>
          <cell r="AD15">
            <v>1.2372020494542215</v>
          </cell>
          <cell r="AE15">
            <v>1.2372020494542215</v>
          </cell>
          <cell r="AF15">
            <v>1.2372020494542215</v>
          </cell>
          <cell r="AG15">
            <v>1.2372020494542215</v>
          </cell>
          <cell r="AH15">
            <v>1.2372020494542215</v>
          </cell>
          <cell r="AI15">
            <v>1.2372020494542215</v>
          </cell>
          <cell r="AJ15">
            <v>1.2372020494542215</v>
          </cell>
          <cell r="AK15">
            <v>1.2372020494542215</v>
          </cell>
          <cell r="AL15">
            <v>1.2372020494542215</v>
          </cell>
          <cell r="AM15">
            <v>1.2372020494542215</v>
          </cell>
          <cell r="AN15">
            <v>1.2372020494542215</v>
          </cell>
          <cell r="AO15">
            <v>1.2372020494542215</v>
          </cell>
          <cell r="AP15">
            <v>1.2372020494542215</v>
          </cell>
          <cell r="AQ15">
            <v>1.2372020494542215</v>
          </cell>
          <cell r="AR15">
            <v>1.2372020494542215</v>
          </cell>
          <cell r="AS15">
            <v>1.2372020494542215</v>
          </cell>
          <cell r="AT15">
            <v>1.2372020494542215</v>
          </cell>
          <cell r="AU15">
            <v>1.1977886133644007</v>
          </cell>
          <cell r="AV15">
            <v>1.1524136094568409</v>
          </cell>
          <cell r="AW15">
            <v>1.1070386055492816</v>
          </cell>
          <cell r="AX15">
            <v>1.0616636016417222</v>
          </cell>
          <cell r="AY15">
            <v>1.0162885977341631</v>
          </cell>
          <cell r="AZ15">
            <v>0.97091359382660392</v>
          </cell>
          <cell r="BA15">
            <v>0.9255385899190447</v>
          </cell>
          <cell r="BB15">
            <v>0.88016358601148548</v>
          </cell>
          <cell r="BC15">
            <v>0.83478858210392615</v>
          </cell>
          <cell r="BD15">
            <v>0.78941357819636693</v>
          </cell>
          <cell r="BE15">
            <v>0.74403857428880782</v>
          </cell>
          <cell r="BF15">
            <v>0.7065124514831217</v>
          </cell>
          <cell r="BG15">
            <v>0.66898632867743579</v>
          </cell>
          <cell r="BH15">
            <v>0.63146020587174978</v>
          </cell>
          <cell r="BI15">
            <v>0.59393408306606388</v>
          </cell>
          <cell r="BJ15">
            <v>0.55640796026037787</v>
          </cell>
          <cell r="BK15">
            <v>0.51888183745469207</v>
          </cell>
          <cell r="BL15">
            <v>0.48135571464900606</v>
          </cell>
          <cell r="BM15">
            <v>0.4438295918433201</v>
          </cell>
          <cell r="BN15">
            <v>0.40630346903763415</v>
          </cell>
          <cell r="BO15">
            <v>0.36877734623194819</v>
          </cell>
          <cell r="BP15">
            <v>0.3351605348782406</v>
          </cell>
          <cell r="BQ15">
            <v>0.30154372352453307</v>
          </cell>
          <cell r="BR15">
            <v>0.26792691217082559</v>
          </cell>
          <cell r="BS15">
            <v>0.23431010081711809</v>
          </cell>
          <cell r="BT15">
            <v>0.20069328946341061</v>
          </cell>
          <cell r="BU15">
            <v>0.16707647810970311</v>
          </cell>
          <cell r="BV15">
            <v>0.13345966675599563</v>
          </cell>
          <cell r="BW15">
            <v>9.9842855402288155E-2</v>
          </cell>
          <cell r="BX15">
            <v>6.6226044048580637E-2</v>
          </cell>
          <cell r="BY15">
            <v>3.2609232694873182E-2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</row>
        <row r="16">
          <cell r="J16">
            <v>0.35348629984406327</v>
          </cell>
          <cell r="K16">
            <v>0.35348629984406327</v>
          </cell>
          <cell r="L16">
            <v>0.35348629984406327</v>
          </cell>
          <cell r="M16">
            <v>0.35348629984406327</v>
          </cell>
          <cell r="N16">
            <v>0.35348629984406327</v>
          </cell>
          <cell r="O16">
            <v>0.35348629984406327</v>
          </cell>
          <cell r="P16">
            <v>0.35348629984406327</v>
          </cell>
          <cell r="Q16">
            <v>0.35348629984406327</v>
          </cell>
          <cell r="R16">
            <v>0.35348629984406327</v>
          </cell>
          <cell r="S16">
            <v>0.35348629984406327</v>
          </cell>
          <cell r="T16">
            <v>0.35348629984406327</v>
          </cell>
          <cell r="U16">
            <v>0.35348629984406327</v>
          </cell>
          <cell r="V16">
            <v>0.35348629984406327</v>
          </cell>
          <cell r="W16">
            <v>0.35348629984406327</v>
          </cell>
          <cell r="X16">
            <v>0.35348629984406327</v>
          </cell>
          <cell r="Y16">
            <v>0.35348629984406327</v>
          </cell>
          <cell r="Z16">
            <v>0.35348629984406327</v>
          </cell>
          <cell r="AA16">
            <v>0.35348629984406327</v>
          </cell>
          <cell r="AB16">
            <v>0.35348629984406327</v>
          </cell>
          <cell r="AC16">
            <v>0.35348629984406327</v>
          </cell>
          <cell r="AD16">
            <v>0.35348629984406327</v>
          </cell>
          <cell r="AE16">
            <v>0.35348629984406327</v>
          </cell>
          <cell r="AF16">
            <v>0.35348629984406327</v>
          </cell>
          <cell r="AG16">
            <v>0.35348629984406327</v>
          </cell>
          <cell r="AH16">
            <v>0.35348629984406327</v>
          </cell>
          <cell r="AI16">
            <v>0.35348629984406327</v>
          </cell>
          <cell r="AJ16">
            <v>0.35348629984406327</v>
          </cell>
          <cell r="AK16">
            <v>0.35348629984406327</v>
          </cell>
          <cell r="AL16">
            <v>0.35348629984406327</v>
          </cell>
          <cell r="AM16">
            <v>0.35348629984406327</v>
          </cell>
          <cell r="AN16">
            <v>0.35348629984406327</v>
          </cell>
          <cell r="AO16">
            <v>0.35348629984406327</v>
          </cell>
          <cell r="AP16">
            <v>0.35348629984406327</v>
          </cell>
          <cell r="AQ16">
            <v>0.35348629984406327</v>
          </cell>
          <cell r="AR16">
            <v>0.35348629984406327</v>
          </cell>
          <cell r="AS16">
            <v>0.35348629984406327</v>
          </cell>
          <cell r="AT16">
            <v>0.35348629984406327</v>
          </cell>
          <cell r="AU16">
            <v>0.35348629984406327</v>
          </cell>
          <cell r="AV16">
            <v>0.35348629984406327</v>
          </cell>
          <cell r="AW16">
            <v>0.35348629984406327</v>
          </cell>
          <cell r="AX16">
            <v>0.35348629984406327</v>
          </cell>
          <cell r="AY16">
            <v>0.35348629984406327</v>
          </cell>
          <cell r="AZ16">
            <v>0.35348629984406327</v>
          </cell>
          <cell r="BA16">
            <v>0.35348629984406327</v>
          </cell>
          <cell r="BB16">
            <v>0.35348629984406327</v>
          </cell>
          <cell r="BC16">
            <v>0.35348629984406327</v>
          </cell>
          <cell r="BD16">
            <v>0.3383201049413001</v>
          </cell>
          <cell r="BE16">
            <v>0.31887367469520334</v>
          </cell>
          <cell r="BF16">
            <v>0.30279105063562356</v>
          </cell>
          <cell r="BG16">
            <v>0.28670842657604395</v>
          </cell>
          <cell r="BH16">
            <v>0.27062580251646423</v>
          </cell>
          <cell r="BI16">
            <v>0.25454317845688451</v>
          </cell>
          <cell r="BJ16">
            <v>0.23846055439730482</v>
          </cell>
          <cell r="BK16">
            <v>0.22237793033772515</v>
          </cell>
          <cell r="BL16">
            <v>0.20629530627814546</v>
          </cell>
          <cell r="BM16">
            <v>0.19021268221856574</v>
          </cell>
          <cell r="BN16">
            <v>0.17413005815898608</v>
          </cell>
          <cell r="BO16">
            <v>0.15804743409940636</v>
          </cell>
          <cell r="BP16">
            <v>0.14364022923353165</v>
          </cell>
          <cell r="BQ16">
            <v>0.12923302436765702</v>
          </cell>
          <cell r="BR16">
            <v>0.11482581950178239</v>
          </cell>
          <cell r="BS16">
            <v>0.10041861463590776</v>
          </cell>
          <cell r="BT16">
            <v>8.6011409770033118E-2</v>
          </cell>
          <cell r="BU16">
            <v>7.1604204904158475E-2</v>
          </cell>
          <cell r="BV16">
            <v>5.7197000038283846E-2</v>
          </cell>
          <cell r="BW16">
            <v>4.278979517240921E-2</v>
          </cell>
          <cell r="BX16">
            <v>2.8382590306534564E-2</v>
          </cell>
          <cell r="BY16">
            <v>1.3975385440659936E-2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</row>
        <row r="17">
          <cell r="J17">
            <v>6.6278681220761868</v>
          </cell>
          <cell r="K17">
            <v>6.6278681220761868</v>
          </cell>
          <cell r="L17">
            <v>6.6278681220761868</v>
          </cell>
          <cell r="M17">
            <v>6.6278681220761868</v>
          </cell>
          <cell r="N17">
            <v>6.6278681220761868</v>
          </cell>
          <cell r="O17">
            <v>6.6278681220761868</v>
          </cell>
          <cell r="P17">
            <v>6.6278681220761868</v>
          </cell>
          <cell r="Q17">
            <v>6.6278681220761868</v>
          </cell>
          <cell r="R17">
            <v>6.6278681220761868</v>
          </cell>
          <cell r="S17">
            <v>6.6278681220761868</v>
          </cell>
          <cell r="T17">
            <v>6.6278681220761868</v>
          </cell>
          <cell r="U17">
            <v>6.6278681220761868</v>
          </cell>
          <cell r="V17">
            <v>6.6278681220761868</v>
          </cell>
          <cell r="W17">
            <v>6.6278681220761868</v>
          </cell>
          <cell r="X17">
            <v>6.6278681220761868</v>
          </cell>
          <cell r="Y17">
            <v>6.6278681220761868</v>
          </cell>
          <cell r="Z17">
            <v>6.6278681220761868</v>
          </cell>
          <cell r="AA17">
            <v>6.6278681220761868</v>
          </cell>
          <cell r="AB17">
            <v>6.6278681220761868</v>
          </cell>
          <cell r="AC17">
            <v>6.6278681220761868</v>
          </cell>
          <cell r="AD17">
            <v>6.6278681220761868</v>
          </cell>
          <cell r="AE17">
            <v>6.6278681220761868</v>
          </cell>
          <cell r="AF17">
            <v>6.6278681220761868</v>
          </cell>
          <cell r="AG17">
            <v>6.4500558192852067</v>
          </cell>
          <cell r="AH17">
            <v>6.2512952697383319</v>
          </cell>
          <cell r="AI17">
            <v>6.0525347201914563</v>
          </cell>
          <cell r="AJ17">
            <v>5.8537741706445798</v>
          </cell>
          <cell r="AK17">
            <v>5.6550136210977051</v>
          </cell>
          <cell r="AL17">
            <v>5.4899158811697504</v>
          </cell>
          <cell r="AM17">
            <v>5.3248181412417921</v>
          </cell>
          <cell r="AN17">
            <v>5.1597204013138365</v>
          </cell>
          <cell r="AO17">
            <v>4.9946226613858791</v>
          </cell>
          <cell r="AP17">
            <v>4.8295249214579226</v>
          </cell>
          <cell r="AQ17">
            <v>4.664427181529966</v>
          </cell>
          <cell r="AR17">
            <v>4.4993294416020095</v>
          </cell>
          <cell r="AS17">
            <v>4.3342317016740521</v>
          </cell>
          <cell r="AT17">
            <v>4.1691339617460956</v>
          </cell>
          <cell r="AU17">
            <v>4.0040362218181391</v>
          </cell>
          <cell r="AV17">
            <v>3.8523540658985822</v>
          </cell>
          <cell r="AW17">
            <v>3.7006719099790275</v>
          </cell>
          <cell r="AX17">
            <v>3.5489897540594715</v>
          </cell>
          <cell r="AY17">
            <v>3.3973075981399163</v>
          </cell>
          <cell r="AZ17">
            <v>3.2456254422203616</v>
          </cell>
          <cell r="BA17">
            <v>3.0939432863008069</v>
          </cell>
          <cell r="BB17">
            <v>2.9422611303812509</v>
          </cell>
          <cell r="BC17">
            <v>2.7905789744616958</v>
          </cell>
          <cell r="BD17">
            <v>2.6388968185421411</v>
          </cell>
          <cell r="BE17">
            <v>2.4872146626225864</v>
          </cell>
          <cell r="BF17">
            <v>2.3617701949578644</v>
          </cell>
          <cell r="BG17">
            <v>2.2363257272931425</v>
          </cell>
          <cell r="BH17">
            <v>2.110881259628421</v>
          </cell>
          <cell r="BI17">
            <v>1.9854367919636993</v>
          </cell>
          <cell r="BJ17">
            <v>1.8599923242989775</v>
          </cell>
          <cell r="BK17">
            <v>1.7345478566342563</v>
          </cell>
          <cell r="BL17">
            <v>1.6091033889695345</v>
          </cell>
          <cell r="BM17">
            <v>1.483658921304813</v>
          </cell>
          <cell r="BN17">
            <v>1.3582144536400913</v>
          </cell>
          <cell r="BO17">
            <v>1.2327699859753698</v>
          </cell>
          <cell r="BP17">
            <v>1.1203937880215471</v>
          </cell>
          <cell r="BQ17">
            <v>1.0080175900677246</v>
          </cell>
          <cell r="BR17">
            <v>0.89564139211390259</v>
          </cell>
          <cell r="BS17">
            <v>0.78326519416008056</v>
          </cell>
          <cell r="BT17">
            <v>0.6708889962062583</v>
          </cell>
          <cell r="BU17">
            <v>0.55851279825243605</v>
          </cell>
          <cell r="BV17">
            <v>0.44613660029861402</v>
          </cell>
          <cell r="BW17">
            <v>0.33376040234479176</v>
          </cell>
          <cell r="BX17">
            <v>0.22138420439096959</v>
          </cell>
          <cell r="BY17">
            <v>0.1090080064371475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</row>
        <row r="18">
          <cell r="J18">
            <v>0.33139340610380935</v>
          </cell>
          <cell r="K18">
            <v>0.33139340610380935</v>
          </cell>
          <cell r="L18">
            <v>0.33139340610380935</v>
          </cell>
          <cell r="M18">
            <v>0.33139340610380935</v>
          </cell>
          <cell r="N18">
            <v>0.33139340610380935</v>
          </cell>
          <cell r="O18">
            <v>0.33139340610380935</v>
          </cell>
          <cell r="P18">
            <v>0.33139340610380935</v>
          </cell>
          <cell r="Q18">
            <v>0.33139340610380935</v>
          </cell>
          <cell r="R18">
            <v>0.33139340610380935</v>
          </cell>
          <cell r="S18">
            <v>0.33139340610380935</v>
          </cell>
          <cell r="T18">
            <v>0.33139340610380935</v>
          </cell>
          <cell r="U18">
            <v>0.33139340610380935</v>
          </cell>
          <cell r="V18">
            <v>0.33139340610380935</v>
          </cell>
          <cell r="W18">
            <v>0.33139340610380935</v>
          </cell>
          <cell r="X18">
            <v>0.33139340610380935</v>
          </cell>
          <cell r="Y18">
            <v>0.33139340610380935</v>
          </cell>
          <cell r="Z18">
            <v>0.33139340610380935</v>
          </cell>
          <cell r="AA18">
            <v>0.33139340610380935</v>
          </cell>
          <cell r="AB18">
            <v>0.33139340610380935</v>
          </cell>
          <cell r="AC18">
            <v>0.33139340610380935</v>
          </cell>
          <cell r="AD18">
            <v>0.33139340610380935</v>
          </cell>
          <cell r="AE18">
            <v>0.33139340610380935</v>
          </cell>
          <cell r="AF18">
            <v>0.33139340610380935</v>
          </cell>
          <cell r="AG18">
            <v>0.33139340610380935</v>
          </cell>
          <cell r="AH18">
            <v>0.33139340610380935</v>
          </cell>
          <cell r="AI18">
            <v>0.33139340610380935</v>
          </cell>
          <cell r="AJ18">
            <v>0.33139340610380935</v>
          </cell>
          <cell r="AK18">
            <v>0.33139340610380935</v>
          </cell>
          <cell r="AL18">
            <v>0.33139340610380935</v>
          </cell>
          <cell r="AM18">
            <v>0.33139340610380935</v>
          </cell>
          <cell r="AN18">
            <v>0.33139340610380935</v>
          </cell>
          <cell r="AO18">
            <v>0.33139340610380935</v>
          </cell>
          <cell r="AP18">
            <v>0.33139340610380935</v>
          </cell>
          <cell r="AQ18">
            <v>0.33139340610380935</v>
          </cell>
          <cell r="AR18">
            <v>0.33139340610380935</v>
          </cell>
          <cell r="AS18">
            <v>0.33139340610380935</v>
          </cell>
          <cell r="AT18">
            <v>0.33139340610380935</v>
          </cell>
          <cell r="AU18">
            <v>0.33139340610380935</v>
          </cell>
          <cell r="AV18">
            <v>0.33139340610380935</v>
          </cell>
          <cell r="AW18">
            <v>0.33139340610380935</v>
          </cell>
          <cell r="AX18">
            <v>0.33139340610380935</v>
          </cell>
          <cell r="AY18">
            <v>0.31940498785930843</v>
          </cell>
          <cell r="AZ18">
            <v>0.30514427234550406</v>
          </cell>
          <cell r="BA18">
            <v>0.29088355683169975</v>
          </cell>
          <cell r="BB18">
            <v>0.27662284131789538</v>
          </cell>
          <cell r="BC18">
            <v>0.26236212580409107</v>
          </cell>
          <cell r="BD18">
            <v>0.24810141029028676</v>
          </cell>
          <cell r="BE18">
            <v>0.23384069477648245</v>
          </cell>
          <cell r="BF18">
            <v>0.22204677046612398</v>
          </cell>
          <cell r="BG18">
            <v>0.21025284615576553</v>
          </cell>
          <cell r="BH18">
            <v>0.19845892184540709</v>
          </cell>
          <cell r="BI18">
            <v>0.18666499753504864</v>
          </cell>
          <cell r="BJ18">
            <v>0.1748710732246902</v>
          </cell>
          <cell r="BK18">
            <v>0.16307714891433178</v>
          </cell>
          <cell r="BL18">
            <v>0.15128322460397334</v>
          </cell>
          <cell r="BM18">
            <v>0.13948930029361489</v>
          </cell>
          <cell r="BN18">
            <v>0.12769537598325645</v>
          </cell>
          <cell r="BO18">
            <v>0.11590145167289802</v>
          </cell>
          <cell r="BP18">
            <v>0.10533616810458989</v>
          </cell>
          <cell r="BQ18">
            <v>9.477088453628181E-2</v>
          </cell>
          <cell r="BR18">
            <v>8.4205600967973748E-2</v>
          </cell>
          <cell r="BS18">
            <v>7.3640317399665686E-2</v>
          </cell>
          <cell r="BT18">
            <v>6.307503383135761E-2</v>
          </cell>
          <cell r="BU18">
            <v>5.2509750263049548E-2</v>
          </cell>
          <cell r="BV18">
            <v>4.1944466694741493E-2</v>
          </cell>
          <cell r="BW18">
            <v>3.1379183126433417E-2</v>
          </cell>
          <cell r="BX18">
            <v>2.0813899558125348E-2</v>
          </cell>
          <cell r="BY18">
            <v>1.0248615989817286E-2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19">
          <cell r="J19">
            <v>3.3139340610380934</v>
          </cell>
          <cell r="K19">
            <v>3.3139340610380934</v>
          </cell>
          <cell r="L19">
            <v>3.3139340610380934</v>
          </cell>
          <cell r="M19">
            <v>3.3139340610380934</v>
          </cell>
          <cell r="N19">
            <v>3.3139340610380934</v>
          </cell>
          <cell r="O19">
            <v>3.2750480576917815</v>
          </cell>
          <cell r="P19">
            <v>3.1179296867025719</v>
          </cell>
          <cell r="Q19">
            <v>2.9608113157133626</v>
          </cell>
          <cell r="R19">
            <v>2.8770251596022014</v>
          </cell>
          <cell r="S19">
            <v>2.7932390034910446</v>
          </cell>
          <cell r="T19">
            <v>2.7094528473798887</v>
          </cell>
          <cell r="U19">
            <v>2.6256666912687323</v>
          </cell>
          <cell r="V19">
            <v>2.5418805351575759</v>
          </cell>
          <cell r="W19">
            <v>2.45809437904642</v>
          </cell>
          <cell r="X19">
            <v>2.3743082229352637</v>
          </cell>
          <cell r="Y19">
            <v>2.2905220668241073</v>
          </cell>
          <cell r="Z19">
            <v>2.2067359107129505</v>
          </cell>
          <cell r="AA19">
            <v>2.1229497546017946</v>
          </cell>
          <cell r="AB19">
            <v>2.0677384908387735</v>
          </cell>
          <cell r="AC19">
            <v>2.0125272270757524</v>
          </cell>
          <cell r="AD19">
            <v>1.9573159633127315</v>
          </cell>
          <cell r="AE19">
            <v>1.9021046995497106</v>
          </cell>
          <cell r="AF19">
            <v>1.8468934357866897</v>
          </cell>
          <cell r="AG19">
            <v>1.7916821720236686</v>
          </cell>
          <cell r="AH19">
            <v>1.7364709082606478</v>
          </cell>
          <cell r="AI19">
            <v>1.6812596444976267</v>
          </cell>
          <cell r="AJ19">
            <v>1.6260483807346056</v>
          </cell>
          <cell r="AK19">
            <v>1.5708371169715847</v>
          </cell>
          <cell r="AL19">
            <v>1.524976633658264</v>
          </cell>
          <cell r="AM19">
            <v>1.4791161503449426</v>
          </cell>
          <cell r="AN19">
            <v>1.4332556670316212</v>
          </cell>
          <cell r="AO19">
            <v>1.3873951837183001</v>
          </cell>
          <cell r="AP19">
            <v>1.3415347004049785</v>
          </cell>
          <cell r="AQ19">
            <v>1.2956742170916573</v>
          </cell>
          <cell r="AR19">
            <v>1.2498137337783362</v>
          </cell>
          <cell r="AS19">
            <v>1.2039532504650146</v>
          </cell>
          <cell r="AT19">
            <v>1.1580927671516934</v>
          </cell>
          <cell r="AU19">
            <v>1.1122322838383722</v>
          </cell>
          <cell r="AV19">
            <v>1.070098351638495</v>
          </cell>
          <cell r="AW19">
            <v>1.0279644194386186</v>
          </cell>
          <cell r="AX19">
            <v>0.98583048723874223</v>
          </cell>
          <cell r="AY19">
            <v>0.94369655503886563</v>
          </cell>
          <cell r="AZ19">
            <v>0.90156262283898936</v>
          </cell>
          <cell r="BA19">
            <v>0.85942869063911298</v>
          </cell>
          <cell r="BB19">
            <v>0.81729475843923649</v>
          </cell>
          <cell r="BC19">
            <v>0.77516082623935989</v>
          </cell>
          <cell r="BD19">
            <v>0.73302689403948362</v>
          </cell>
          <cell r="BE19">
            <v>0.69089296183960724</v>
          </cell>
          <cell r="BF19">
            <v>0.65604727637718452</v>
          </cell>
          <cell r="BG19">
            <v>0.62120159091476179</v>
          </cell>
          <cell r="BH19">
            <v>0.58635590545233918</v>
          </cell>
          <cell r="BI19">
            <v>0.55151021998991645</v>
          </cell>
          <cell r="BJ19">
            <v>0.51666453452749384</v>
          </cell>
          <cell r="BK19">
            <v>0.48181884906507116</v>
          </cell>
          <cell r="BL19">
            <v>0.44697316360264849</v>
          </cell>
          <cell r="BM19">
            <v>0.41212747814022582</v>
          </cell>
          <cell r="BN19">
            <v>0.37728179267780315</v>
          </cell>
          <cell r="BO19">
            <v>0.34243610721538048</v>
          </cell>
          <cell r="BP19">
            <v>0.31122049667265195</v>
          </cell>
          <cell r="BQ19">
            <v>0.28000488612992352</v>
          </cell>
          <cell r="BR19">
            <v>0.24878927558719513</v>
          </cell>
          <cell r="BS19">
            <v>0.21757366504446682</v>
          </cell>
          <cell r="BT19">
            <v>0.18635805450173842</v>
          </cell>
          <cell r="BU19">
            <v>0.15514244395901003</v>
          </cell>
          <cell r="BV19">
            <v>0.12392683341628168</v>
          </cell>
          <cell r="BW19">
            <v>9.2711222873553281E-2</v>
          </cell>
          <cell r="BX19">
            <v>6.1495612330824886E-2</v>
          </cell>
          <cell r="BY19">
            <v>3.0280001788096526E-2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</row>
        <row r="20">
          <cell r="J20">
            <v>5.1301499942433635</v>
          </cell>
          <cell r="K20">
            <v>4.9316490615413029</v>
          </cell>
          <cell r="L20">
            <v>4.7331481288392432</v>
          </cell>
          <cell r="M20">
            <v>4.5346471961371835</v>
          </cell>
          <cell r="N20">
            <v>4.3361462634351229</v>
          </cell>
          <cell r="O20">
            <v>4.1376453307330632</v>
          </cell>
          <cell r="P20">
            <v>3.9391443980310035</v>
          </cell>
          <cell r="Q20">
            <v>3.7406434653289438</v>
          </cell>
          <cell r="R20">
            <v>3.6347893247158893</v>
          </cell>
          <cell r="S20">
            <v>3.5289351841028402</v>
          </cell>
          <cell r="T20">
            <v>3.423081043489792</v>
          </cell>
          <cell r="U20">
            <v>3.3172269028767429</v>
          </cell>
          <cell r="V20">
            <v>3.2113727622636947</v>
          </cell>
          <cell r="W20">
            <v>3.1055186216506465</v>
          </cell>
          <cell r="X20">
            <v>2.9996644810375979</v>
          </cell>
          <cell r="Y20">
            <v>2.8938103404245492</v>
          </cell>
          <cell r="Z20">
            <v>2.7879561998115006</v>
          </cell>
          <cell r="AA20">
            <v>2.6821020591984519</v>
          </cell>
          <cell r="AB20">
            <v>2.6123489979643093</v>
          </cell>
          <cell r="AC20">
            <v>2.5425959367301663</v>
          </cell>
          <cell r="AD20">
            <v>2.4728428754960237</v>
          </cell>
          <cell r="AE20">
            <v>2.4030898142618806</v>
          </cell>
          <cell r="AF20">
            <v>2.333336753027738</v>
          </cell>
          <cell r="AG20">
            <v>2.263583691793595</v>
          </cell>
          <cell r="AH20">
            <v>2.1938306305594519</v>
          </cell>
          <cell r="AI20">
            <v>2.1240775693253098</v>
          </cell>
          <cell r="AJ20">
            <v>2.0543245080911663</v>
          </cell>
          <cell r="AK20">
            <v>1.9845714468570239</v>
          </cell>
          <cell r="AL20">
            <v>1.9266320177848713</v>
          </cell>
          <cell r="AM20">
            <v>1.8686925887127182</v>
          </cell>
          <cell r="AN20">
            <v>1.8107531596405653</v>
          </cell>
          <cell r="AO20">
            <v>1.7528137305684122</v>
          </cell>
          <cell r="AP20">
            <v>1.6948743014962591</v>
          </cell>
          <cell r="AQ20">
            <v>1.6369348724241062</v>
          </cell>
          <cell r="AR20">
            <v>1.5789954433519531</v>
          </cell>
          <cell r="AS20">
            <v>1.5210560142798002</v>
          </cell>
          <cell r="AT20">
            <v>1.4631165852076471</v>
          </cell>
          <cell r="AU20">
            <v>1.405177156135494</v>
          </cell>
          <cell r="AV20">
            <v>1.3519457944085111</v>
          </cell>
          <cell r="AW20">
            <v>1.2987144326815288</v>
          </cell>
          <cell r="AX20">
            <v>1.2454830709545464</v>
          </cell>
          <cell r="AY20">
            <v>1.192251709227564</v>
          </cell>
          <cell r="AZ20">
            <v>1.1390203475005816</v>
          </cell>
          <cell r="BA20">
            <v>1.0857889857735994</v>
          </cell>
          <cell r="BB20">
            <v>1.032557624046617</v>
          </cell>
          <cell r="BC20">
            <v>0.9793262623196346</v>
          </cell>
          <cell r="BD20">
            <v>0.9260949005926522</v>
          </cell>
          <cell r="BE20">
            <v>0.87286353886567003</v>
          </cell>
          <cell r="BF20">
            <v>0.82884003593991373</v>
          </cell>
          <cell r="BG20">
            <v>0.78481653301415755</v>
          </cell>
          <cell r="BH20">
            <v>0.74079303008840136</v>
          </cell>
          <cell r="BI20">
            <v>0.69676952716264517</v>
          </cell>
          <cell r="BJ20">
            <v>0.6527460242368891</v>
          </cell>
          <cell r="BK20">
            <v>0.60872252131113291</v>
          </cell>
          <cell r="BL20">
            <v>0.56469901838537684</v>
          </cell>
          <cell r="BM20">
            <v>0.52067551545962076</v>
          </cell>
          <cell r="BN20">
            <v>0.47665201253386452</v>
          </cell>
          <cell r="BO20">
            <v>0.43262850960810839</v>
          </cell>
          <cell r="BP20">
            <v>0.39319118748858739</v>
          </cell>
          <cell r="BQ20">
            <v>0.3537538653690665</v>
          </cell>
          <cell r="BR20">
            <v>0.31431654324954567</v>
          </cell>
          <cell r="BS20">
            <v>0.27487922113002483</v>
          </cell>
          <cell r="BT20">
            <v>0.235441899010504</v>
          </cell>
          <cell r="BU20">
            <v>0.19600457689098316</v>
          </cell>
          <cell r="BV20">
            <v>0.15656725477146233</v>
          </cell>
          <cell r="BW20">
            <v>0.11712993265194147</v>
          </cell>
          <cell r="BX20">
            <v>7.7692610532420617E-2</v>
          </cell>
          <cell r="BY20">
            <v>3.8255288412899803E-2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</row>
        <row r="21">
          <cell r="J21">
            <v>1.1046446870126978</v>
          </cell>
          <cell r="K21">
            <v>1.1046446870126978</v>
          </cell>
          <cell r="L21">
            <v>1.1046446870126978</v>
          </cell>
          <cell r="M21">
            <v>1.1046446870126978</v>
          </cell>
          <cell r="N21">
            <v>1.1046446870126978</v>
          </cell>
          <cell r="O21">
            <v>1.1046446870126978</v>
          </cell>
          <cell r="P21">
            <v>1.1046446870126978</v>
          </cell>
          <cell r="Q21">
            <v>1.1046446870126978</v>
          </cell>
          <cell r="R21">
            <v>1.1046446870126978</v>
          </cell>
          <cell r="S21">
            <v>1.1046446870126978</v>
          </cell>
          <cell r="T21">
            <v>1.1046446870126978</v>
          </cell>
          <cell r="U21">
            <v>1.0975286769503301</v>
          </cell>
          <cell r="V21">
            <v>1.062506063695867</v>
          </cell>
          <cell r="W21">
            <v>1.0274834504414034</v>
          </cell>
          <cell r="X21">
            <v>0.99246083718694011</v>
          </cell>
          <cell r="Y21">
            <v>0.95743822393247691</v>
          </cell>
          <cell r="Z21">
            <v>0.92241561067801348</v>
          </cell>
          <cell r="AA21">
            <v>0.88739299742355027</v>
          </cell>
          <cell r="AB21">
            <v>0.8643146891706075</v>
          </cell>
          <cell r="AC21">
            <v>0.84123638091766451</v>
          </cell>
          <cell r="AD21">
            <v>0.81815807266472185</v>
          </cell>
          <cell r="AE21">
            <v>0.79507976441177908</v>
          </cell>
          <cell r="AF21">
            <v>0.77200145615883631</v>
          </cell>
          <cell r="AG21">
            <v>0.74892314790589354</v>
          </cell>
          <cell r="AH21">
            <v>0.72584483965295077</v>
          </cell>
          <cell r="AI21">
            <v>0.702766531400008</v>
          </cell>
          <cell r="AJ21">
            <v>0.67968822314706512</v>
          </cell>
          <cell r="AK21">
            <v>0.65660991489412246</v>
          </cell>
          <cell r="AL21">
            <v>0.6374402328691543</v>
          </cell>
          <cell r="AM21">
            <v>0.61827055084418603</v>
          </cell>
          <cell r="AN21">
            <v>0.59910086881921776</v>
          </cell>
          <cell r="AO21">
            <v>0.57993118679424938</v>
          </cell>
          <cell r="AP21">
            <v>0.56076150476928099</v>
          </cell>
          <cell r="AQ21">
            <v>0.54159182274431283</v>
          </cell>
          <cell r="AR21">
            <v>0.52242214071934445</v>
          </cell>
          <cell r="AS21">
            <v>0.50325245869437607</v>
          </cell>
          <cell r="AT21">
            <v>0.48408277666940785</v>
          </cell>
          <cell r="AU21">
            <v>0.46491309464443953</v>
          </cell>
          <cell r="AV21">
            <v>0.44730111098489095</v>
          </cell>
          <cell r="AW21">
            <v>0.42968912732534259</v>
          </cell>
          <cell r="AX21">
            <v>0.41207714366579423</v>
          </cell>
          <cell r="AY21">
            <v>0.39446516000624587</v>
          </cell>
          <cell r="AZ21">
            <v>0.37685317634669757</v>
          </cell>
          <cell r="BA21">
            <v>0.35924119268714921</v>
          </cell>
          <cell r="BB21">
            <v>0.34162920902760086</v>
          </cell>
          <cell r="BC21">
            <v>0.3240172253680525</v>
          </cell>
          <cell r="BD21">
            <v>0.30640524170850419</v>
          </cell>
          <cell r="BE21">
            <v>0.28879325804895584</v>
          </cell>
          <cell r="BF21">
            <v>0.27422776152566308</v>
          </cell>
          <cell r="BG21">
            <v>0.25966226500237044</v>
          </cell>
          <cell r="BH21">
            <v>0.24509676847907777</v>
          </cell>
          <cell r="BI21">
            <v>0.23053127195578507</v>
          </cell>
          <cell r="BJ21">
            <v>0.2159657754324924</v>
          </cell>
          <cell r="BK21">
            <v>0.20140027890919976</v>
          </cell>
          <cell r="BL21">
            <v>0.18683478238590709</v>
          </cell>
          <cell r="BM21">
            <v>0.17226928586261439</v>
          </cell>
          <cell r="BN21">
            <v>0.15770378933932172</v>
          </cell>
          <cell r="BO21">
            <v>0.14313829281602905</v>
          </cell>
          <cell r="BP21">
            <v>0.13009016760916853</v>
          </cell>
          <cell r="BQ21">
            <v>0.11704204240230805</v>
          </cell>
          <cell r="BR21">
            <v>0.10399391719544758</v>
          </cell>
          <cell r="BS21">
            <v>9.0945791988587127E-2</v>
          </cell>
          <cell r="BT21">
            <v>7.789766678172666E-2</v>
          </cell>
          <cell r="BU21">
            <v>6.4849541574866193E-2</v>
          </cell>
          <cell r="BV21">
            <v>5.180141636800574E-2</v>
          </cell>
          <cell r="BW21">
            <v>3.8753291161145273E-2</v>
          </cell>
          <cell r="BX21">
            <v>2.5705165954284803E-2</v>
          </cell>
          <cell r="BY21">
            <v>1.2657040747424348E-2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</row>
        <row r="22">
          <cell r="J22">
            <v>1.3255736244152374</v>
          </cell>
          <cell r="K22">
            <v>1.3255736244152374</v>
          </cell>
          <cell r="L22">
            <v>1.3255736244152374</v>
          </cell>
          <cell r="M22">
            <v>1.3255736244152374</v>
          </cell>
          <cell r="N22">
            <v>1.3255736244152374</v>
          </cell>
          <cell r="O22">
            <v>1.3255736244152374</v>
          </cell>
          <cell r="P22">
            <v>1.3255736244152374</v>
          </cell>
          <cell r="Q22">
            <v>1.3255736244152374</v>
          </cell>
          <cell r="R22">
            <v>1.3255736244152374</v>
          </cell>
          <cell r="S22">
            <v>1.3255736244152374</v>
          </cell>
          <cell r="T22">
            <v>1.3255736244152374</v>
          </cell>
          <cell r="U22">
            <v>1.2926359095476836</v>
          </cell>
          <cell r="V22">
            <v>1.2513873403852682</v>
          </cell>
          <cell r="W22">
            <v>1.2101387712228528</v>
          </cell>
          <cell r="X22">
            <v>1.1688902020604375</v>
          </cell>
          <cell r="Y22">
            <v>1.1276416328980221</v>
          </cell>
          <cell r="Z22">
            <v>1.0863930637356065</v>
          </cell>
          <cell r="AA22">
            <v>1.0451444945731911</v>
          </cell>
          <cell r="AB22">
            <v>1.0179635647206271</v>
          </cell>
          <cell r="AC22">
            <v>0.99078263486806284</v>
          </cell>
          <cell r="AD22">
            <v>0.96360170501549869</v>
          </cell>
          <cell r="AE22">
            <v>0.93642077516293454</v>
          </cell>
          <cell r="AF22">
            <v>0.90923984531037028</v>
          </cell>
          <cell r="AG22">
            <v>0.88205891545780613</v>
          </cell>
          <cell r="AH22">
            <v>0.85487798560524197</v>
          </cell>
          <cell r="AI22">
            <v>0.82769705575267782</v>
          </cell>
          <cell r="AJ22">
            <v>0.80051612590011356</v>
          </cell>
          <cell r="AK22">
            <v>0.77333519604754941</v>
          </cell>
          <cell r="AL22">
            <v>0.75075772733945301</v>
          </cell>
          <cell r="AM22">
            <v>0.72818025863135627</v>
          </cell>
          <cell r="AN22">
            <v>0.70560278992325964</v>
          </cell>
          <cell r="AO22">
            <v>0.68302532121516302</v>
          </cell>
          <cell r="AP22">
            <v>0.66044785250706628</v>
          </cell>
          <cell r="AQ22">
            <v>0.63787038379896976</v>
          </cell>
          <cell r="AR22">
            <v>0.61529291509087314</v>
          </cell>
          <cell r="AS22">
            <v>0.5927154463827764</v>
          </cell>
          <cell r="AT22">
            <v>0.57013797767467977</v>
          </cell>
          <cell r="AU22">
            <v>0.54756050896658315</v>
          </cell>
          <cell r="AV22">
            <v>0.52681765003741299</v>
          </cell>
          <cell r="AW22">
            <v>0.50607479110824305</v>
          </cell>
          <cell r="AX22">
            <v>0.48533193217907306</v>
          </cell>
          <cell r="AY22">
            <v>0.46458907324990312</v>
          </cell>
          <cell r="AZ22">
            <v>0.44384621432073323</v>
          </cell>
          <cell r="BA22">
            <v>0.4231033553915633</v>
          </cell>
          <cell r="BB22">
            <v>0.40236049646239336</v>
          </cell>
          <cell r="BC22">
            <v>0.38161763753322336</v>
          </cell>
          <cell r="BD22">
            <v>0.36087477860405348</v>
          </cell>
          <cell r="BE22">
            <v>0.34013191967488354</v>
          </cell>
          <cell r="BF22">
            <v>0.3229771206779985</v>
          </cell>
          <cell r="BG22">
            <v>0.30582232168111351</v>
          </cell>
          <cell r="BH22">
            <v>0.28866752268422846</v>
          </cell>
          <cell r="BI22">
            <v>0.27151272368734347</v>
          </cell>
          <cell r="BJ22">
            <v>0.25435792469045848</v>
          </cell>
          <cell r="BK22">
            <v>0.23720312569357349</v>
          </cell>
          <cell r="BL22">
            <v>0.22004832669668847</v>
          </cell>
          <cell r="BM22">
            <v>0.20289352769980348</v>
          </cell>
          <cell r="BN22">
            <v>0.18573872870291847</v>
          </cell>
          <cell r="BO22">
            <v>0.16858392970603348</v>
          </cell>
          <cell r="BP22">
            <v>0.15321624451576712</v>
          </cell>
          <cell r="BQ22">
            <v>0.1378485593255008</v>
          </cell>
          <cell r="BR22">
            <v>0.12248087413523455</v>
          </cell>
          <cell r="BS22">
            <v>0.10711318894496827</v>
          </cell>
          <cell r="BT22">
            <v>9.1745503754701987E-2</v>
          </cell>
          <cell r="BU22">
            <v>7.6377818564435707E-2</v>
          </cell>
          <cell r="BV22">
            <v>6.1010133374169433E-2</v>
          </cell>
          <cell r="BW22">
            <v>4.5642448183903152E-2</v>
          </cell>
          <cell r="BX22">
            <v>3.0274762993636867E-2</v>
          </cell>
          <cell r="BY22">
            <v>1.4907077803370597E-2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4">
          <cell r="J24">
            <v>5.9650813098685687</v>
          </cell>
          <cell r="K24">
            <v>5.9650813098685687</v>
          </cell>
          <cell r="L24">
            <v>5.9650813098685687</v>
          </cell>
          <cell r="M24">
            <v>5.9650813098685687</v>
          </cell>
          <cell r="N24">
            <v>5.9650813098685687</v>
          </cell>
          <cell r="O24">
            <v>5.9650813098685687</v>
          </cell>
          <cell r="P24">
            <v>5.9650813098685687</v>
          </cell>
          <cell r="Q24">
            <v>5.9650813098685687</v>
          </cell>
          <cell r="R24">
            <v>5.9650813098685687</v>
          </cell>
          <cell r="S24">
            <v>5.9650813098685687</v>
          </cell>
          <cell r="T24">
            <v>5.9650813098685687</v>
          </cell>
          <cell r="U24">
            <v>5.9650813098685687</v>
          </cell>
          <cell r="V24">
            <v>5.9650813098685687</v>
          </cell>
          <cell r="W24">
            <v>5.9650813098685687</v>
          </cell>
          <cell r="X24">
            <v>5.8996080167119134</v>
          </cell>
          <cell r="Y24">
            <v>5.6914187540424859</v>
          </cell>
          <cell r="Z24">
            <v>5.4832294913730557</v>
          </cell>
          <cell r="AA24">
            <v>5.2750402287036282</v>
          </cell>
          <cell r="AB24">
            <v>5.1378529793133891</v>
          </cell>
          <cell r="AC24">
            <v>5.0006657299231509</v>
          </cell>
          <cell r="AD24">
            <v>4.8634784805329119</v>
          </cell>
          <cell r="AE24">
            <v>4.7262912311426728</v>
          </cell>
          <cell r="AF24">
            <v>4.5891039817524337</v>
          </cell>
          <cell r="AG24">
            <v>4.4519167323621955</v>
          </cell>
          <cell r="AH24">
            <v>4.3147294829719574</v>
          </cell>
          <cell r="AI24">
            <v>4.1775422335817183</v>
          </cell>
          <cell r="AJ24">
            <v>4.0403549841914783</v>
          </cell>
          <cell r="AK24">
            <v>3.9031677348012406</v>
          </cell>
          <cell r="AL24">
            <v>3.7892150169560952</v>
          </cell>
          <cell r="AM24">
            <v>3.675262299110948</v>
          </cell>
          <cell r="AN24">
            <v>3.5613095812658018</v>
          </cell>
          <cell r="AO24">
            <v>3.4473568634206555</v>
          </cell>
          <cell r="AP24">
            <v>3.3334041455755088</v>
          </cell>
          <cell r="AQ24">
            <v>3.2194514277303625</v>
          </cell>
          <cell r="AR24">
            <v>3.1054987098852158</v>
          </cell>
          <cell r="AS24">
            <v>2.9915459920400691</v>
          </cell>
          <cell r="AT24">
            <v>2.8775932741949228</v>
          </cell>
          <cell r="AU24">
            <v>2.7636405563497766</v>
          </cell>
          <cell r="AV24">
            <v>2.6589474580482051</v>
          </cell>
          <cell r="AW24">
            <v>2.554254359746635</v>
          </cell>
          <cell r="AX24">
            <v>2.4495612614450653</v>
          </cell>
          <cell r="AY24">
            <v>2.3448681631434951</v>
          </cell>
          <cell r="AZ24">
            <v>2.2401750648419259</v>
          </cell>
          <cell r="BA24">
            <v>2.1354819665403557</v>
          </cell>
          <cell r="BB24">
            <v>2.0307888682387856</v>
          </cell>
          <cell r="BC24">
            <v>1.9260957699372159</v>
          </cell>
          <cell r="BD24">
            <v>1.821402671635646</v>
          </cell>
          <cell r="BE24">
            <v>1.7167095733340763</v>
          </cell>
          <cell r="BF24">
            <v>1.6301260862719855</v>
          </cell>
          <cell r="BG24">
            <v>1.5435425992098948</v>
          </cell>
          <cell r="BH24">
            <v>1.4569591121478045</v>
          </cell>
          <cell r="BI24">
            <v>1.370375625085714</v>
          </cell>
          <cell r="BJ24">
            <v>1.2837921380236232</v>
          </cell>
          <cell r="BK24">
            <v>1.1972086509615329</v>
          </cell>
          <cell r="BL24">
            <v>1.1106251638994422</v>
          </cell>
          <cell r="BM24">
            <v>1.0240416768373517</v>
          </cell>
          <cell r="BN24">
            <v>0.93745818977526119</v>
          </cell>
          <cell r="BO24">
            <v>0.85087470271317078</v>
          </cell>
          <cell r="BP24">
            <v>0.77331111411692333</v>
          </cell>
          <cell r="BQ24">
            <v>0.69574752552067609</v>
          </cell>
          <cell r="BR24">
            <v>0.61818393692442908</v>
          </cell>
          <cell r="BS24">
            <v>0.54062034832818207</v>
          </cell>
          <cell r="BT24">
            <v>0.46305675973193494</v>
          </cell>
          <cell r="BU24">
            <v>0.38549317113568782</v>
          </cell>
          <cell r="BV24">
            <v>0.30792958253944075</v>
          </cell>
          <cell r="BW24">
            <v>0.23036599394319368</v>
          </cell>
          <cell r="BX24">
            <v>0.15280240534694656</v>
          </cell>
          <cell r="BY24">
            <v>7.523881675069953E-2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</row>
        <row r="25">
          <cell r="J25">
            <v>3.1235691635675611</v>
          </cell>
          <cell r="K25">
            <v>3.0027088781912461</v>
          </cell>
          <cell r="L25">
            <v>2.8818485928149311</v>
          </cell>
          <cell r="M25">
            <v>2.7609883074386161</v>
          </cell>
          <cell r="N25">
            <v>2.6401280220623011</v>
          </cell>
          <cell r="O25">
            <v>2.5192677366859861</v>
          </cell>
          <cell r="P25">
            <v>2.3984074513096707</v>
          </cell>
          <cell r="Q25">
            <v>2.2775471659333557</v>
          </cell>
          <cell r="R25">
            <v>2.2130962766170779</v>
          </cell>
          <cell r="S25">
            <v>2.148645387300804</v>
          </cell>
          <cell r="T25">
            <v>2.0841944979845297</v>
          </cell>
          <cell r="U25">
            <v>2.0197436086682554</v>
          </cell>
          <cell r="V25">
            <v>1.9552927193519818</v>
          </cell>
          <cell r="W25">
            <v>1.8908418300357077</v>
          </cell>
          <cell r="X25">
            <v>1.8263909407194334</v>
          </cell>
          <cell r="Y25">
            <v>1.7619400514031596</v>
          </cell>
          <cell r="Z25">
            <v>1.6974891620868853</v>
          </cell>
          <cell r="AA25">
            <v>1.6330382727706114</v>
          </cell>
          <cell r="AB25">
            <v>1.5905680698759797</v>
          </cell>
          <cell r="AC25">
            <v>1.5480978669813481</v>
          </cell>
          <cell r="AD25">
            <v>1.5056276640867166</v>
          </cell>
          <cell r="AE25">
            <v>1.4631574611920852</v>
          </cell>
          <cell r="AF25">
            <v>1.4206872582974535</v>
          </cell>
          <cell r="AG25">
            <v>1.3782170554028221</v>
          </cell>
          <cell r="AH25">
            <v>1.3357468525081906</v>
          </cell>
          <cell r="AI25">
            <v>1.293276649613559</v>
          </cell>
          <cell r="AJ25">
            <v>1.2508064467189273</v>
          </cell>
          <cell r="AK25">
            <v>1.2083362438242959</v>
          </cell>
          <cell r="AL25">
            <v>1.1730589489678953</v>
          </cell>
          <cell r="AM25">
            <v>1.1377816541114942</v>
          </cell>
          <cell r="AN25">
            <v>1.1025043592550932</v>
          </cell>
          <cell r="AO25">
            <v>1.0672270643986923</v>
          </cell>
          <cell r="AP25">
            <v>1.031949769542291</v>
          </cell>
          <cell r="AQ25">
            <v>0.99667247468589004</v>
          </cell>
          <cell r="AR25">
            <v>0.9613951798294893</v>
          </cell>
          <cell r="AS25">
            <v>0.92611788497308822</v>
          </cell>
          <cell r="AT25">
            <v>0.89084059011668726</v>
          </cell>
          <cell r="AU25">
            <v>0.85556329526028629</v>
          </cell>
          <cell r="AV25">
            <v>0.82315257818345777</v>
          </cell>
          <cell r="AW25">
            <v>0.7907418611066297</v>
          </cell>
          <cell r="AX25">
            <v>0.75833114402980162</v>
          </cell>
          <cell r="AY25">
            <v>0.72592042695297365</v>
          </cell>
          <cell r="AZ25">
            <v>0.69350970987614569</v>
          </cell>
          <cell r="BA25">
            <v>0.66109899279931772</v>
          </cell>
          <cell r="BB25">
            <v>0.62868827572248964</v>
          </cell>
          <cell r="BC25">
            <v>0.59627755864566145</v>
          </cell>
          <cell r="BD25">
            <v>0.56386684156883349</v>
          </cell>
          <cell r="BE25">
            <v>0.53145612449200552</v>
          </cell>
          <cell r="BF25">
            <v>0.50465175105937266</v>
          </cell>
          <cell r="BG25">
            <v>0.47784737762673984</v>
          </cell>
          <cell r="BH25">
            <v>0.45104300419410698</v>
          </cell>
          <cell r="BI25">
            <v>0.42423863076147422</v>
          </cell>
          <cell r="BJ25">
            <v>0.39743425732884136</v>
          </cell>
          <cell r="BK25">
            <v>0.3706298838962086</v>
          </cell>
          <cell r="BL25">
            <v>0.34382551046357573</v>
          </cell>
          <cell r="BM25">
            <v>0.31702113703094298</v>
          </cell>
          <cell r="BN25">
            <v>0.29021676359831011</v>
          </cell>
          <cell r="BO25">
            <v>0.2634123901656773</v>
          </cell>
          <cell r="BP25">
            <v>0.23940038205588612</v>
          </cell>
          <cell r="BQ25">
            <v>0.21538837394609503</v>
          </cell>
          <cell r="BR25">
            <v>0.19137636583630396</v>
          </cell>
          <cell r="BS25">
            <v>0.16736435772651292</v>
          </cell>
          <cell r="BT25">
            <v>0.14335234961672186</v>
          </cell>
          <cell r="BU25">
            <v>0.11934034150693079</v>
          </cell>
          <cell r="BV25">
            <v>9.5328333397139739E-2</v>
          </cell>
          <cell r="BW25">
            <v>7.1316325287348672E-2</v>
          </cell>
          <cell r="BX25">
            <v>4.7304317177557606E-2</v>
          </cell>
          <cell r="BY25">
            <v>2.3292309067766557E-2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</row>
        <row r="26">
          <cell r="J26">
            <v>0.88371574961015831</v>
          </cell>
          <cell r="K26">
            <v>0.88371574961015831</v>
          </cell>
          <cell r="L26">
            <v>0.88371574961015831</v>
          </cell>
          <cell r="M26">
            <v>0.88371574961015831</v>
          </cell>
          <cell r="N26">
            <v>0.88371574961015831</v>
          </cell>
          <cell r="O26">
            <v>0.88371574961015831</v>
          </cell>
          <cell r="P26">
            <v>0.88371574961015831</v>
          </cell>
          <cell r="Q26">
            <v>0.88371574961015831</v>
          </cell>
          <cell r="R26">
            <v>0.88371574961015831</v>
          </cell>
          <cell r="S26">
            <v>0.88371574961015831</v>
          </cell>
          <cell r="T26">
            <v>0.88371574961015831</v>
          </cell>
          <cell r="U26">
            <v>0.88371574961015831</v>
          </cell>
          <cell r="V26">
            <v>0.88371574961015831</v>
          </cell>
          <cell r="W26">
            <v>0.88371574961015831</v>
          </cell>
          <cell r="X26">
            <v>0.88371574961015831</v>
          </cell>
          <cell r="Y26">
            <v>0.88371574961015831</v>
          </cell>
          <cell r="Z26">
            <v>0.88371574961015831</v>
          </cell>
          <cell r="AA26">
            <v>0.88371574961015831</v>
          </cell>
          <cell r="AB26">
            <v>0.88371574961015831</v>
          </cell>
          <cell r="AC26">
            <v>0.88371574961015831</v>
          </cell>
          <cell r="AD26">
            <v>0.88371574961015831</v>
          </cell>
          <cell r="AE26">
            <v>0.88371574961015831</v>
          </cell>
          <cell r="AF26">
            <v>0.88371574961015831</v>
          </cell>
          <cell r="AG26">
            <v>0.88371574961015831</v>
          </cell>
          <cell r="AH26">
            <v>0.88371574961015831</v>
          </cell>
          <cell r="AI26">
            <v>0.88371574961015831</v>
          </cell>
          <cell r="AJ26">
            <v>0.88371574961015831</v>
          </cell>
          <cell r="AK26">
            <v>0.88371574961015831</v>
          </cell>
          <cell r="AL26">
            <v>0.88371574961015831</v>
          </cell>
          <cell r="AM26">
            <v>0.88371574961015831</v>
          </cell>
          <cell r="AN26">
            <v>0.88371574961015831</v>
          </cell>
          <cell r="AO26">
            <v>0.88371574961015831</v>
          </cell>
          <cell r="AP26">
            <v>0.88371574961015831</v>
          </cell>
          <cell r="AQ26">
            <v>0.88371574961015831</v>
          </cell>
          <cell r="AR26">
            <v>0.88371574961015831</v>
          </cell>
          <cell r="AS26">
            <v>0.88371574961015831</v>
          </cell>
          <cell r="AT26">
            <v>0.88371574961015831</v>
          </cell>
          <cell r="AU26">
            <v>0.88371574961015831</v>
          </cell>
          <cell r="AV26">
            <v>0.88371574961015831</v>
          </cell>
          <cell r="AW26">
            <v>0.88371574961015831</v>
          </cell>
          <cell r="AX26">
            <v>0.88371574961015831</v>
          </cell>
          <cell r="AY26">
            <v>0.88371574961015831</v>
          </cell>
          <cell r="AZ26">
            <v>0.87382223444394347</v>
          </cell>
          <cell r="BA26">
            <v>0.8329847309271402</v>
          </cell>
          <cell r="BB26">
            <v>0.79214722741033683</v>
          </cell>
          <cell r="BC26">
            <v>0.75130972389353357</v>
          </cell>
          <cell r="BD26">
            <v>0.7104722203767303</v>
          </cell>
          <cell r="BE26">
            <v>0.66963471685992704</v>
          </cell>
          <cell r="BF26">
            <v>0.63586120633480958</v>
          </cell>
          <cell r="BG26">
            <v>0.60208769580969212</v>
          </cell>
          <cell r="BH26">
            <v>0.56831418528457478</v>
          </cell>
          <cell r="BI26">
            <v>0.53454067475945743</v>
          </cell>
          <cell r="BJ26">
            <v>0.50076716423434009</v>
          </cell>
          <cell r="BK26">
            <v>0.46699365370922286</v>
          </cell>
          <cell r="BL26">
            <v>0.43322014318410546</v>
          </cell>
          <cell r="BM26">
            <v>0.39944663265898811</v>
          </cell>
          <cell r="BN26">
            <v>0.36567312213387076</v>
          </cell>
          <cell r="BO26">
            <v>0.33189961160875336</v>
          </cell>
          <cell r="BP26">
            <v>0.30164448139041655</v>
          </cell>
          <cell r="BQ26">
            <v>0.27138935117207974</v>
          </cell>
          <cell r="BR26">
            <v>0.24113422095374301</v>
          </cell>
          <cell r="BS26">
            <v>0.21087909073540628</v>
          </cell>
          <cell r="BT26">
            <v>0.18062396051706953</v>
          </cell>
          <cell r="BU26">
            <v>0.1503688302987328</v>
          </cell>
          <cell r="BV26">
            <v>0.12011370008039607</v>
          </cell>
          <cell r="BW26">
            <v>8.9858569862059326E-2</v>
          </cell>
          <cell r="BX26">
            <v>5.9603439643722583E-2</v>
          </cell>
          <cell r="BY26">
            <v>2.9348309425385865E-2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</row>
        <row r="27">
          <cell r="J27">
            <v>0.88371574961015831</v>
          </cell>
          <cell r="K27">
            <v>0.88371574961015831</v>
          </cell>
          <cell r="L27">
            <v>0.88371574961015831</v>
          </cell>
          <cell r="M27">
            <v>0.88371574961015831</v>
          </cell>
          <cell r="N27">
            <v>0.88371574961015831</v>
          </cell>
          <cell r="O27">
            <v>0.88371574961015831</v>
          </cell>
          <cell r="P27">
            <v>0.88371574961015831</v>
          </cell>
          <cell r="Q27">
            <v>0.88371574961015831</v>
          </cell>
          <cell r="R27">
            <v>0.88371574961015831</v>
          </cell>
          <cell r="S27">
            <v>0.88371574961015831</v>
          </cell>
          <cell r="T27">
            <v>0.88371574961015831</v>
          </cell>
          <cell r="U27">
            <v>0.88371574961015831</v>
          </cell>
          <cell r="V27">
            <v>0.88371574961015831</v>
          </cell>
          <cell r="W27">
            <v>0.88371574961015831</v>
          </cell>
          <cell r="X27">
            <v>0.88371574961015831</v>
          </cell>
          <cell r="Y27">
            <v>0.88371574961015831</v>
          </cell>
          <cell r="Z27">
            <v>0.88269436428518033</v>
          </cell>
          <cell r="AA27">
            <v>0.8491799018407179</v>
          </cell>
          <cell r="AB27">
            <v>0.82709539633550944</v>
          </cell>
          <cell r="AC27">
            <v>0.80501089083030097</v>
          </cell>
          <cell r="AD27">
            <v>0.78292638532509273</v>
          </cell>
          <cell r="AE27">
            <v>0.76084187981988427</v>
          </cell>
          <cell r="AF27">
            <v>0.73875737431467581</v>
          </cell>
          <cell r="AG27">
            <v>0.71667286880946746</v>
          </cell>
          <cell r="AH27">
            <v>0.69458836330425899</v>
          </cell>
          <cell r="AI27">
            <v>0.67250385779905064</v>
          </cell>
          <cell r="AJ27">
            <v>0.65041935229384229</v>
          </cell>
          <cell r="AK27">
            <v>0.62833484678863394</v>
          </cell>
          <cell r="AL27">
            <v>0.60999065346330561</v>
          </cell>
          <cell r="AM27">
            <v>0.59164646013797695</v>
          </cell>
          <cell r="AN27">
            <v>0.57330226681264851</v>
          </cell>
          <cell r="AO27">
            <v>0.55495807348731996</v>
          </cell>
          <cell r="AP27">
            <v>0.53661388016199141</v>
          </cell>
          <cell r="AQ27">
            <v>0.51826968683666297</v>
          </cell>
          <cell r="AR27">
            <v>0.49992549351133442</v>
          </cell>
          <cell r="AS27">
            <v>0.48158130018600581</v>
          </cell>
          <cell r="AT27">
            <v>0.46323710686067737</v>
          </cell>
          <cell r="AU27">
            <v>0.44489291353534882</v>
          </cell>
          <cell r="AV27">
            <v>0.428039340655398</v>
          </cell>
          <cell r="AW27">
            <v>0.41118576777544746</v>
          </cell>
          <cell r="AX27">
            <v>0.39433219489549687</v>
          </cell>
          <cell r="AY27">
            <v>0.37747862201554627</v>
          </cell>
          <cell r="AZ27">
            <v>0.36062504913559573</v>
          </cell>
          <cell r="BA27">
            <v>0.34377147625564519</v>
          </cell>
          <cell r="BB27">
            <v>0.3269179033756946</v>
          </cell>
          <cell r="BC27">
            <v>0.310064330495744</v>
          </cell>
          <cell r="BD27">
            <v>0.29321075761579346</v>
          </cell>
          <cell r="BE27">
            <v>0.27635718473584286</v>
          </cell>
          <cell r="BF27">
            <v>0.2624189105508738</v>
          </cell>
          <cell r="BG27">
            <v>0.24848063636590473</v>
          </cell>
          <cell r="BH27">
            <v>0.23454236218093563</v>
          </cell>
          <cell r="BI27">
            <v>0.22060408799596659</v>
          </cell>
          <cell r="BJ27">
            <v>0.20666581381099752</v>
          </cell>
          <cell r="BK27">
            <v>0.19272753962602848</v>
          </cell>
          <cell r="BL27">
            <v>0.17878926544105941</v>
          </cell>
          <cell r="BM27">
            <v>0.16485099125609032</v>
          </cell>
          <cell r="BN27">
            <v>0.15091271707112125</v>
          </cell>
          <cell r="BO27">
            <v>0.13697444288615218</v>
          </cell>
          <cell r="BP27">
            <v>0.12448819866906079</v>
          </cell>
          <cell r="BQ27">
            <v>0.11200195445196941</v>
          </cell>
          <cell r="BR27">
            <v>9.9515710234878069E-2</v>
          </cell>
          <cell r="BS27">
            <v>8.702946601778673E-2</v>
          </cell>
          <cell r="BT27">
            <v>7.4543221800695364E-2</v>
          </cell>
          <cell r="BU27">
            <v>6.2056977583604005E-2</v>
          </cell>
          <cell r="BV27">
            <v>4.9570733366512666E-2</v>
          </cell>
          <cell r="BW27">
            <v>3.7084489149421314E-2</v>
          </cell>
          <cell r="BX27">
            <v>2.4598244932329955E-2</v>
          </cell>
          <cell r="BY27">
            <v>1.2112000715238611E-2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</row>
        <row r="28">
          <cell r="J28">
            <v>0.58767097349075514</v>
          </cell>
          <cell r="K28">
            <v>0.58767097349075514</v>
          </cell>
          <cell r="L28">
            <v>0.58767097349075514</v>
          </cell>
          <cell r="M28">
            <v>0.58767097349075514</v>
          </cell>
          <cell r="N28">
            <v>0.58767097349075514</v>
          </cell>
          <cell r="O28">
            <v>0.58767097349075514</v>
          </cell>
          <cell r="P28">
            <v>0.58767097349075514</v>
          </cell>
          <cell r="Q28">
            <v>0.58767097349075514</v>
          </cell>
          <cell r="R28">
            <v>0.58767097349075514</v>
          </cell>
          <cell r="S28">
            <v>0.58767097349075514</v>
          </cell>
          <cell r="T28">
            <v>0.58767097349075514</v>
          </cell>
          <cell r="U28">
            <v>0.58767097349075514</v>
          </cell>
          <cell r="V28">
            <v>0.58767097349075514</v>
          </cell>
          <cell r="W28">
            <v>0.58767097349075514</v>
          </cell>
          <cell r="X28">
            <v>0.58767097349075514</v>
          </cell>
          <cell r="Y28">
            <v>0.58767097349075514</v>
          </cell>
          <cell r="Z28">
            <v>0.58767097349075514</v>
          </cell>
          <cell r="AA28">
            <v>0.58767097349075514</v>
          </cell>
          <cell r="AB28">
            <v>0.58767097349075514</v>
          </cell>
          <cell r="AC28">
            <v>0.58767097349075514</v>
          </cell>
          <cell r="AD28">
            <v>0.58767097349075514</v>
          </cell>
          <cell r="AE28">
            <v>0.58767097349075514</v>
          </cell>
          <cell r="AF28">
            <v>0.58767097349075514</v>
          </cell>
          <cell r="AG28">
            <v>0.58767097349075514</v>
          </cell>
          <cell r="AH28">
            <v>0.58767097349075514</v>
          </cell>
          <cell r="AI28">
            <v>0.58767097349075514</v>
          </cell>
          <cell r="AJ28">
            <v>0.58767097349075514</v>
          </cell>
          <cell r="AK28">
            <v>0.58767097349075514</v>
          </cell>
          <cell r="AL28">
            <v>0.58767097349075514</v>
          </cell>
          <cell r="AM28">
            <v>0.58767097349075514</v>
          </cell>
          <cell r="AN28">
            <v>0.58767097349075514</v>
          </cell>
          <cell r="AO28">
            <v>0.58767097349075514</v>
          </cell>
          <cell r="AP28">
            <v>0.58767097349075514</v>
          </cell>
          <cell r="AQ28">
            <v>0.58767097349075514</v>
          </cell>
          <cell r="AR28">
            <v>0.58767097349075514</v>
          </cell>
          <cell r="AS28">
            <v>0.58767097349075514</v>
          </cell>
          <cell r="AT28">
            <v>0.58767097349075514</v>
          </cell>
          <cell r="AU28">
            <v>0.58767097349075514</v>
          </cell>
          <cell r="AV28">
            <v>0.58767097349075514</v>
          </cell>
          <cell r="AW28">
            <v>0.58767097349075514</v>
          </cell>
          <cell r="AX28">
            <v>0.57633166946264935</v>
          </cell>
          <cell r="AY28">
            <v>0.55169952448425996</v>
          </cell>
          <cell r="AZ28">
            <v>0.52706737950587068</v>
          </cell>
          <cell r="BA28">
            <v>0.5024352345274814</v>
          </cell>
          <cell r="BB28">
            <v>0.47780308954909212</v>
          </cell>
          <cell r="BC28">
            <v>0.45317094457070278</v>
          </cell>
          <cell r="BD28">
            <v>0.4285387995923135</v>
          </cell>
          <cell r="BE28">
            <v>0.40390665461392428</v>
          </cell>
          <cell r="BF28">
            <v>0.38353533080512325</v>
          </cell>
          <cell r="BG28">
            <v>0.36316400699632229</v>
          </cell>
          <cell r="BH28">
            <v>0.34279268318752132</v>
          </cell>
          <cell r="BI28">
            <v>0.32242135937872035</v>
          </cell>
          <cell r="BJ28">
            <v>0.30205003556991944</v>
          </cell>
          <cell r="BK28">
            <v>0.28167871176111853</v>
          </cell>
          <cell r="BL28">
            <v>0.26130738795231756</v>
          </cell>
          <cell r="BM28">
            <v>0.24093606414351662</v>
          </cell>
          <cell r="BN28">
            <v>0.22056474033471568</v>
          </cell>
          <cell r="BO28">
            <v>0.20019341652591474</v>
          </cell>
          <cell r="BP28">
            <v>0.18194429036247345</v>
          </cell>
          <cell r="BQ28">
            <v>0.16369516419903221</v>
          </cell>
          <cell r="BR28">
            <v>0.14544603803559103</v>
          </cell>
          <cell r="BS28">
            <v>0.12719691187214982</v>
          </cell>
          <cell r="BT28">
            <v>0.10894778570870861</v>
          </cell>
          <cell r="BU28">
            <v>9.0698659545267402E-2</v>
          </cell>
          <cell r="BV28">
            <v>7.2449533381826206E-2</v>
          </cell>
          <cell r="BW28">
            <v>5.420040721838499E-2</v>
          </cell>
          <cell r="BX28">
            <v>3.595128105494378E-2</v>
          </cell>
          <cell r="BY28">
            <v>1.7702154891502585E-2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</row>
        <row r="30">
          <cell r="J30">
            <v>0.72906549342838045</v>
          </cell>
          <cell r="K30">
            <v>0.72906549342838045</v>
          </cell>
          <cell r="L30">
            <v>0.72906549342838045</v>
          </cell>
          <cell r="M30">
            <v>0.72906549342838045</v>
          </cell>
          <cell r="N30">
            <v>0.72906549342838045</v>
          </cell>
          <cell r="O30">
            <v>0.72906549342838045</v>
          </cell>
          <cell r="P30">
            <v>0.69409911640901867</v>
          </cell>
          <cell r="Q30">
            <v>0.65912214982111317</v>
          </cell>
          <cell r="R30">
            <v>0.64047006245298244</v>
          </cell>
          <cell r="S30">
            <v>0.62181797508485259</v>
          </cell>
          <cell r="T30">
            <v>0.60316588771672297</v>
          </cell>
          <cell r="U30">
            <v>0.58451380034859313</v>
          </cell>
          <cell r="V30">
            <v>0.5658617129804635</v>
          </cell>
          <cell r="W30">
            <v>0.54720962561233377</v>
          </cell>
          <cell r="X30">
            <v>0.52855753824420404</v>
          </cell>
          <cell r="Y30">
            <v>0.50990545087607442</v>
          </cell>
          <cell r="Z30">
            <v>0.49125336350794463</v>
          </cell>
          <cell r="AA30">
            <v>0.4726012761398149</v>
          </cell>
          <cell r="AB30">
            <v>0.46031039942210861</v>
          </cell>
          <cell r="AC30">
            <v>0.44801952270440215</v>
          </cell>
          <cell r="AD30">
            <v>0.43572864598669581</v>
          </cell>
          <cell r="AE30">
            <v>0.42343776926898946</v>
          </cell>
          <cell r="AF30">
            <v>0.41114689255128301</v>
          </cell>
          <cell r="AG30">
            <v>0.39885601583357672</v>
          </cell>
          <cell r="AH30">
            <v>0.38656513911587037</v>
          </cell>
          <cell r="AI30">
            <v>0.37427426239816403</v>
          </cell>
          <cell r="AJ30">
            <v>0.36198338568045757</v>
          </cell>
          <cell r="AK30">
            <v>0.34969250896275128</v>
          </cell>
          <cell r="AL30">
            <v>0.33948325983130895</v>
          </cell>
          <cell r="AM30">
            <v>0.32927401069986645</v>
          </cell>
          <cell r="AN30">
            <v>0.319064761568424</v>
          </cell>
          <cell r="AO30">
            <v>0.30885551243698156</v>
          </cell>
          <cell r="AP30">
            <v>0.29864626330553906</v>
          </cell>
          <cell r="AQ30">
            <v>0.28843701417409662</v>
          </cell>
          <cell r="AR30">
            <v>0.27822776504265417</v>
          </cell>
          <cell r="AS30">
            <v>0.26801851591121167</v>
          </cell>
          <cell r="AT30">
            <v>0.25780926677976929</v>
          </cell>
          <cell r="AU30">
            <v>0.24760001764832684</v>
          </cell>
          <cell r="AV30">
            <v>0.23822035612629266</v>
          </cell>
          <cell r="AW30">
            <v>0.22884069460425865</v>
          </cell>
          <cell r="AX30">
            <v>0.21946103308222462</v>
          </cell>
          <cell r="AY30">
            <v>0.21008137156019058</v>
          </cell>
          <cell r="AZ30">
            <v>0.20070171003815657</v>
          </cell>
          <cell r="BA30">
            <v>0.19132204851612253</v>
          </cell>
          <cell r="BB30">
            <v>0.18194238699408849</v>
          </cell>
          <cell r="BC30">
            <v>0.17256272547205445</v>
          </cell>
          <cell r="BD30">
            <v>0.16318306395002044</v>
          </cell>
          <cell r="BE30">
            <v>0.15380340242798643</v>
          </cell>
          <cell r="BF30">
            <v>0.14604621675658247</v>
          </cell>
          <cell r="BG30">
            <v>0.13828903108517851</v>
          </cell>
          <cell r="BH30">
            <v>0.13053184541377458</v>
          </cell>
          <cell r="BI30">
            <v>0.12277465974237065</v>
          </cell>
          <cell r="BJ30">
            <v>0.1150174740709667</v>
          </cell>
          <cell r="BK30">
            <v>0.10726028839956277</v>
          </cell>
          <cell r="BL30">
            <v>9.9503102728158835E-2</v>
          </cell>
          <cell r="BM30">
            <v>9.1745917056754889E-2</v>
          </cell>
          <cell r="BN30">
            <v>8.3988731385350943E-2</v>
          </cell>
          <cell r="BO30">
            <v>7.623154571394701E-2</v>
          </cell>
          <cell r="BP30">
            <v>6.9282470566973439E-2</v>
          </cell>
          <cell r="BQ30">
            <v>6.233339541999991E-2</v>
          </cell>
          <cell r="BR30">
            <v>5.5384320273026373E-2</v>
          </cell>
          <cell r="BS30">
            <v>4.8435245126052844E-2</v>
          </cell>
          <cell r="BT30">
            <v>4.1486169979079307E-2</v>
          </cell>
          <cell r="BU30">
            <v>3.4537094832105771E-2</v>
          </cell>
          <cell r="BV30">
            <v>2.7588019685132244E-2</v>
          </cell>
          <cell r="BW30">
            <v>2.0638944538158704E-2</v>
          </cell>
          <cell r="BX30">
            <v>1.3689869391185171E-2</v>
          </cell>
          <cell r="BY30">
            <v>6.7407942442116427E-3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  <row r="31">
          <cell r="J31">
            <v>0.90583505743459281</v>
          </cell>
          <cell r="K31">
            <v>0.87078557467546147</v>
          </cell>
          <cell r="L31">
            <v>0.83573609191633003</v>
          </cell>
          <cell r="M31">
            <v>0.80068660915719869</v>
          </cell>
          <cell r="N31">
            <v>0.76563712639806736</v>
          </cell>
          <cell r="O31">
            <v>0.73058764363893591</v>
          </cell>
          <cell r="P31">
            <v>0.69553816087980447</v>
          </cell>
          <cell r="Q31">
            <v>0.66048867812067324</v>
          </cell>
          <cell r="R31">
            <v>0.64179792021895254</v>
          </cell>
          <cell r="S31">
            <v>0.62310716231723307</v>
          </cell>
          <cell r="T31">
            <v>0.6044164044155137</v>
          </cell>
          <cell r="U31">
            <v>0.58572564651379411</v>
          </cell>
          <cell r="V31">
            <v>0.56703488861207474</v>
          </cell>
          <cell r="W31">
            <v>0.54834413071035515</v>
          </cell>
          <cell r="X31">
            <v>0.52965337280863567</v>
          </cell>
          <cell r="Y31">
            <v>0.5109626149069163</v>
          </cell>
          <cell r="Z31">
            <v>0.49227185700519666</v>
          </cell>
          <cell r="AA31">
            <v>0.47358109910347729</v>
          </cell>
          <cell r="AB31">
            <v>0.46126474026403413</v>
          </cell>
          <cell r="AC31">
            <v>0.44894838142459098</v>
          </cell>
          <cell r="AD31">
            <v>0.43663202258514783</v>
          </cell>
          <cell r="AE31">
            <v>0.42431566374570467</v>
          </cell>
          <cell r="AF31">
            <v>0.41199930490626152</v>
          </cell>
          <cell r="AG31">
            <v>0.39968294606681837</v>
          </cell>
          <cell r="AH31">
            <v>0.38736658722737527</v>
          </cell>
          <cell r="AI31">
            <v>0.37505022838793212</v>
          </cell>
          <cell r="AJ31">
            <v>0.36273386954848891</v>
          </cell>
          <cell r="AK31">
            <v>0.35041751070904581</v>
          </cell>
          <cell r="AL31">
            <v>0.34018709520068963</v>
          </cell>
          <cell r="AM31">
            <v>0.32995667969233333</v>
          </cell>
          <cell r="AN31">
            <v>0.31972626418397704</v>
          </cell>
          <cell r="AO31">
            <v>0.30949584867562074</v>
          </cell>
          <cell r="AP31">
            <v>0.29926543316726445</v>
          </cell>
          <cell r="AQ31">
            <v>0.28903501765890816</v>
          </cell>
          <cell r="AR31">
            <v>0.27880460215055192</v>
          </cell>
          <cell r="AS31">
            <v>0.26857418664219557</v>
          </cell>
          <cell r="AT31">
            <v>0.25834377113383927</v>
          </cell>
          <cell r="AU31">
            <v>0.24811335562548301</v>
          </cell>
          <cell r="AV31">
            <v>0.23871424767320273</v>
          </cell>
          <cell r="AW31">
            <v>0.22931513972092263</v>
          </cell>
          <cell r="AX31">
            <v>0.21991603176864249</v>
          </cell>
          <cell r="AY31">
            <v>0.21051692381636233</v>
          </cell>
          <cell r="AZ31">
            <v>0.20111781586408223</v>
          </cell>
          <cell r="BA31">
            <v>0.19171870791180212</v>
          </cell>
          <cell r="BB31">
            <v>0.18231959995952199</v>
          </cell>
          <cell r="BC31">
            <v>0.17292049200724185</v>
          </cell>
          <cell r="BD31">
            <v>0.16352138405496172</v>
          </cell>
          <cell r="BE31">
            <v>0.15412227610268162</v>
          </cell>
          <cell r="BF31">
            <v>0.14634900780721807</v>
          </cell>
          <cell r="BG31">
            <v>0.13857573951175456</v>
          </cell>
          <cell r="BH31">
            <v>0.13080247121629102</v>
          </cell>
          <cell r="BI31">
            <v>0.12302920292082752</v>
          </cell>
          <cell r="BJ31">
            <v>0.11525593462536399</v>
          </cell>
          <cell r="BK31">
            <v>0.10748266632990049</v>
          </cell>
          <cell r="BL31">
            <v>9.9709398034436958E-2</v>
          </cell>
          <cell r="BM31">
            <v>9.1936129738973457E-2</v>
          </cell>
          <cell r="BN31">
            <v>8.4162861443509943E-2</v>
          </cell>
          <cell r="BO31">
            <v>7.6389593148046414E-2</v>
          </cell>
          <cell r="BP31">
            <v>6.9426110796206961E-2</v>
          </cell>
          <cell r="BQ31">
            <v>6.2462628444367549E-2</v>
          </cell>
          <cell r="BR31">
            <v>5.5499146092528151E-2</v>
          </cell>
          <cell r="BS31">
            <v>4.8535663740688746E-2</v>
          </cell>
          <cell r="BT31">
            <v>4.1572181388849341E-2</v>
          </cell>
          <cell r="BU31">
            <v>3.460869903700993E-2</v>
          </cell>
          <cell r="BV31">
            <v>2.7645216685170525E-2</v>
          </cell>
          <cell r="BW31">
            <v>2.0681734333331113E-2</v>
          </cell>
          <cell r="BX31">
            <v>1.3718251981491705E-2</v>
          </cell>
          <cell r="BY31">
            <v>6.7547696296523015E-3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</row>
        <row r="33">
          <cell r="J33">
            <v>0.88371574961015831</v>
          </cell>
          <cell r="K33">
            <v>0.88371574961015831</v>
          </cell>
          <cell r="L33">
            <v>0.88371574961015831</v>
          </cell>
          <cell r="M33">
            <v>0.88371574961015831</v>
          </cell>
          <cell r="N33">
            <v>0.88371574961015831</v>
          </cell>
          <cell r="O33">
            <v>0.88371574961015831</v>
          </cell>
          <cell r="P33">
            <v>0.88371574961015831</v>
          </cell>
          <cell r="Q33">
            <v>0.88371574961015831</v>
          </cell>
          <cell r="R33">
            <v>0.88371574961015831</v>
          </cell>
          <cell r="S33">
            <v>0.88371574961015831</v>
          </cell>
          <cell r="T33">
            <v>0.88371574961015831</v>
          </cell>
          <cell r="U33">
            <v>0.88371574961015831</v>
          </cell>
          <cell r="V33">
            <v>0.88371574961015831</v>
          </cell>
          <cell r="W33">
            <v>0.88371574961015831</v>
          </cell>
          <cell r="X33">
            <v>0.88371574961015831</v>
          </cell>
          <cell r="Y33">
            <v>0.88371574961015831</v>
          </cell>
          <cell r="Z33">
            <v>0.88371574961015831</v>
          </cell>
          <cell r="AA33">
            <v>0.88371574961015831</v>
          </cell>
          <cell r="AB33">
            <v>0.88371574961015831</v>
          </cell>
          <cell r="AC33">
            <v>0.88371574961015831</v>
          </cell>
          <cell r="AD33">
            <v>0.88371574961015831</v>
          </cell>
          <cell r="AE33">
            <v>0.88371574961015831</v>
          </cell>
          <cell r="AF33">
            <v>0.88371574961015831</v>
          </cell>
          <cell r="AG33">
            <v>0.88371574961015831</v>
          </cell>
          <cell r="AH33">
            <v>0.88371574961015831</v>
          </cell>
          <cell r="AI33">
            <v>0.88371574961015831</v>
          </cell>
          <cell r="AJ33">
            <v>0.88371574961015831</v>
          </cell>
          <cell r="AK33">
            <v>0.88371574961015831</v>
          </cell>
          <cell r="AL33">
            <v>0.88371574961015831</v>
          </cell>
          <cell r="AM33">
            <v>0.88371574961015831</v>
          </cell>
          <cell r="AN33">
            <v>0.88371574961015831</v>
          </cell>
          <cell r="AO33">
            <v>0.88371574961015831</v>
          </cell>
          <cell r="AP33">
            <v>0.88371574961015831</v>
          </cell>
          <cell r="AQ33">
            <v>0.88371574961015831</v>
          </cell>
          <cell r="AR33">
            <v>0.88371574961015831</v>
          </cell>
          <cell r="AS33">
            <v>0.88371574961015831</v>
          </cell>
          <cell r="AT33">
            <v>0.88371574961015831</v>
          </cell>
          <cell r="AU33">
            <v>0.88371574961015831</v>
          </cell>
          <cell r="AV33">
            <v>0.88371574961015831</v>
          </cell>
          <cell r="AW33">
            <v>0.88371574961015831</v>
          </cell>
          <cell r="AX33">
            <v>0.88371574961015831</v>
          </cell>
          <cell r="AY33">
            <v>0.88371574961015831</v>
          </cell>
          <cell r="AZ33">
            <v>0.88371574961015831</v>
          </cell>
          <cell r="BA33">
            <v>0.88371574961015831</v>
          </cell>
          <cell r="BB33">
            <v>0.88016358601148548</v>
          </cell>
          <cell r="BC33">
            <v>0.83478858210392615</v>
          </cell>
          <cell r="BD33">
            <v>0.78941357819636693</v>
          </cell>
          <cell r="BE33">
            <v>0.74403857428880782</v>
          </cell>
          <cell r="BF33">
            <v>0.7065124514831217</v>
          </cell>
          <cell r="BG33">
            <v>0.66898632867743579</v>
          </cell>
          <cell r="BH33">
            <v>0.63146020587174978</v>
          </cell>
          <cell r="BI33">
            <v>0.59393408306606388</v>
          </cell>
          <cell r="BJ33">
            <v>0.55640796026037787</v>
          </cell>
          <cell r="BK33">
            <v>0.51888183745469207</v>
          </cell>
          <cell r="BL33">
            <v>0.48135571464900606</v>
          </cell>
          <cell r="BM33">
            <v>0.4438295918433201</v>
          </cell>
          <cell r="BN33">
            <v>0.40630346903763415</v>
          </cell>
          <cell r="BO33">
            <v>0.36877734623194819</v>
          </cell>
          <cell r="BP33">
            <v>0.3351605348782406</v>
          </cell>
          <cell r="BQ33">
            <v>0.30154372352453307</v>
          </cell>
          <cell r="BR33">
            <v>0.26792691217082559</v>
          </cell>
          <cell r="BS33">
            <v>0.23431010081711809</v>
          </cell>
          <cell r="BT33">
            <v>0.20069328946341061</v>
          </cell>
          <cell r="BU33">
            <v>0.16707647810970311</v>
          </cell>
          <cell r="BV33">
            <v>0.13345966675599563</v>
          </cell>
          <cell r="BW33">
            <v>9.9842855402288155E-2</v>
          </cell>
          <cell r="BX33">
            <v>6.6226044048580637E-2</v>
          </cell>
          <cell r="BY33">
            <v>3.2609232694873182E-2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</row>
        <row r="34">
          <cell r="J34">
            <v>1.5023167743372692</v>
          </cell>
          <cell r="K34">
            <v>1.5023167743372692</v>
          </cell>
          <cell r="L34">
            <v>1.5023167743372692</v>
          </cell>
          <cell r="M34">
            <v>1.5023167743372692</v>
          </cell>
          <cell r="N34">
            <v>1.5023167743372692</v>
          </cell>
          <cell r="O34">
            <v>1.5023167743372692</v>
          </cell>
          <cell r="P34">
            <v>1.4390444707858023</v>
          </cell>
          <cell r="Q34">
            <v>1.3665282995600134</v>
          </cell>
          <cell r="R34">
            <v>1.3278577659702469</v>
          </cell>
          <cell r="S34">
            <v>1.2891872323804823</v>
          </cell>
          <cell r="T34">
            <v>1.2505166987907179</v>
          </cell>
          <cell r="U34">
            <v>1.2118461652009533</v>
          </cell>
          <cell r="V34">
            <v>1.1731756316111888</v>
          </cell>
          <cell r="W34">
            <v>1.1345050980214246</v>
          </cell>
          <cell r="X34">
            <v>1.0958345644316601</v>
          </cell>
          <cell r="Y34">
            <v>1.0571640308418957</v>
          </cell>
          <cell r="Z34">
            <v>1.0184934972521311</v>
          </cell>
          <cell r="AA34">
            <v>0.97982296366236676</v>
          </cell>
          <cell r="AB34">
            <v>0.95434084192558777</v>
          </cell>
          <cell r="AC34">
            <v>0.92885872018880888</v>
          </cell>
          <cell r="AD34">
            <v>0.90337659845203</v>
          </cell>
          <cell r="AE34">
            <v>0.87789447671525112</v>
          </cell>
          <cell r="AF34">
            <v>0.85241235497847212</v>
          </cell>
          <cell r="AG34">
            <v>0.82693023324169312</v>
          </cell>
          <cell r="AH34">
            <v>0.80144811150491435</v>
          </cell>
          <cell r="AI34">
            <v>0.77596598976813536</v>
          </cell>
          <cell r="AJ34">
            <v>0.75048386803135647</v>
          </cell>
          <cell r="AK34">
            <v>0.72500174629457759</v>
          </cell>
          <cell r="AL34">
            <v>0.7038353693807371</v>
          </cell>
          <cell r="AM34">
            <v>0.6826689924668965</v>
          </cell>
          <cell r="AN34">
            <v>0.66150261555305589</v>
          </cell>
          <cell r="AO34">
            <v>0.6403362386392154</v>
          </cell>
          <cell r="AP34">
            <v>0.61916986172537469</v>
          </cell>
          <cell r="AQ34">
            <v>0.5980034848115342</v>
          </cell>
          <cell r="AR34">
            <v>0.5768371078976936</v>
          </cell>
          <cell r="AS34">
            <v>0.55567073098385278</v>
          </cell>
          <cell r="AT34">
            <v>0.53450435407001229</v>
          </cell>
          <cell r="AU34">
            <v>0.51333797715617169</v>
          </cell>
          <cell r="AV34">
            <v>0.49389154691007464</v>
          </cell>
          <cell r="AW34">
            <v>0.47444511666397787</v>
          </cell>
          <cell r="AX34">
            <v>0.45499868641788099</v>
          </cell>
          <cell r="AY34">
            <v>0.43555225617178417</v>
          </cell>
          <cell r="AZ34">
            <v>0.4161058259256874</v>
          </cell>
          <cell r="BA34">
            <v>0.39665939567959058</v>
          </cell>
          <cell r="BB34">
            <v>0.37721296543349375</v>
          </cell>
          <cell r="BC34">
            <v>0.35776653518739687</v>
          </cell>
          <cell r="BD34">
            <v>0.3383201049413001</v>
          </cell>
          <cell r="BE34">
            <v>0.31887367469520334</v>
          </cell>
          <cell r="BF34">
            <v>0.30279105063562356</v>
          </cell>
          <cell r="BG34">
            <v>0.28670842657604395</v>
          </cell>
          <cell r="BH34">
            <v>0.27062580251646423</v>
          </cell>
          <cell r="BI34">
            <v>0.25454317845688451</v>
          </cell>
          <cell r="BJ34">
            <v>0.23846055439730482</v>
          </cell>
          <cell r="BK34">
            <v>0.22237793033772515</v>
          </cell>
          <cell r="BL34">
            <v>0.20629530627814546</v>
          </cell>
          <cell r="BM34">
            <v>0.19021268221856574</v>
          </cell>
          <cell r="BN34">
            <v>0.17413005815898608</v>
          </cell>
          <cell r="BO34">
            <v>0.15804743409940636</v>
          </cell>
          <cell r="BP34">
            <v>0.14364022923353165</v>
          </cell>
          <cell r="BQ34">
            <v>0.12923302436765702</v>
          </cell>
          <cell r="BR34">
            <v>0.11482581950178239</v>
          </cell>
          <cell r="BS34">
            <v>0.10041861463590776</v>
          </cell>
          <cell r="BT34">
            <v>8.6011409770033118E-2</v>
          </cell>
          <cell r="BU34">
            <v>7.1604204904158475E-2</v>
          </cell>
          <cell r="BV34">
            <v>5.7197000038283846E-2</v>
          </cell>
          <cell r="BW34">
            <v>4.278979517240921E-2</v>
          </cell>
          <cell r="BX34">
            <v>2.8382590306534564E-2</v>
          </cell>
          <cell r="BY34">
            <v>1.3975385440659936E-2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</row>
        <row r="35">
          <cell r="J35">
            <v>1.374370431969727</v>
          </cell>
          <cell r="K35">
            <v>1.3211919064041484</v>
          </cell>
          <cell r="L35">
            <v>1.2680133808385696</v>
          </cell>
          <cell r="M35">
            <v>1.2148348552729911</v>
          </cell>
          <cell r="N35">
            <v>1.1616563297074125</v>
          </cell>
          <cell r="O35">
            <v>1.1084778041418339</v>
          </cell>
          <cell r="P35">
            <v>1.0552992785762549</v>
          </cell>
          <cell r="Q35">
            <v>1.0021207530106766</v>
          </cell>
          <cell r="R35">
            <v>0.97376236171151431</v>
          </cell>
          <cell r="S35">
            <v>0.94540397041235369</v>
          </cell>
          <cell r="T35">
            <v>0.91704557911319318</v>
          </cell>
          <cell r="U35">
            <v>0.88868718781403244</v>
          </cell>
          <cell r="V35">
            <v>0.86032879651487193</v>
          </cell>
          <cell r="W35">
            <v>0.83197040521571142</v>
          </cell>
          <cell r="X35">
            <v>0.80361201391655068</v>
          </cell>
          <cell r="Y35">
            <v>0.77525362261739017</v>
          </cell>
          <cell r="Z35">
            <v>0.74689523131822944</v>
          </cell>
          <cell r="AA35">
            <v>0.71853684001906892</v>
          </cell>
          <cell r="AB35">
            <v>0.6998499507454311</v>
          </cell>
          <cell r="AC35">
            <v>0.68116306147179317</v>
          </cell>
          <cell r="AD35">
            <v>0.66247617219815536</v>
          </cell>
          <cell r="AE35">
            <v>0.64378928292451754</v>
          </cell>
          <cell r="AF35">
            <v>0.6251023936508795</v>
          </cell>
          <cell r="AG35">
            <v>0.60641550437724168</v>
          </cell>
          <cell r="AH35">
            <v>0.58772861510360386</v>
          </cell>
          <cell r="AI35">
            <v>0.56904172582996604</v>
          </cell>
          <cell r="AJ35">
            <v>0.55035483655632811</v>
          </cell>
          <cell r="AK35">
            <v>0.53166794728269018</v>
          </cell>
          <cell r="AL35">
            <v>0.5161459375458739</v>
          </cell>
          <cell r="AM35">
            <v>0.50062392780905751</v>
          </cell>
          <cell r="AN35">
            <v>0.48510191807224101</v>
          </cell>
          <cell r="AO35">
            <v>0.46957990833542457</v>
          </cell>
          <cell r="AP35">
            <v>0.45405789859860807</v>
          </cell>
          <cell r="AQ35">
            <v>0.43853588886179173</v>
          </cell>
          <cell r="AR35">
            <v>0.42301387912497529</v>
          </cell>
          <cell r="AS35">
            <v>0.40749186938815879</v>
          </cell>
          <cell r="AT35">
            <v>0.39196985965134234</v>
          </cell>
          <cell r="AU35">
            <v>0.37644784991452596</v>
          </cell>
          <cell r="AV35">
            <v>0.36218713440072142</v>
          </cell>
          <cell r="AW35">
            <v>0.34792641888691705</v>
          </cell>
          <cell r="AX35">
            <v>0.33366570337311274</v>
          </cell>
          <cell r="AY35">
            <v>0.31940498785930843</v>
          </cell>
          <cell r="AZ35">
            <v>0.30514427234550406</v>
          </cell>
          <cell r="BA35">
            <v>0.29088355683169975</v>
          </cell>
          <cell r="BB35">
            <v>0.27662284131789538</v>
          </cell>
          <cell r="BC35">
            <v>0.26236212580409107</v>
          </cell>
          <cell r="BD35">
            <v>0.24810141029028676</v>
          </cell>
          <cell r="BE35">
            <v>0.23384069477648245</v>
          </cell>
          <cell r="BF35">
            <v>0.22204677046612398</v>
          </cell>
          <cell r="BG35">
            <v>0.21025284615576553</v>
          </cell>
          <cell r="BH35">
            <v>0.19845892184540709</v>
          </cell>
          <cell r="BI35">
            <v>0.18666499753504864</v>
          </cell>
          <cell r="BJ35">
            <v>0.1748710732246902</v>
          </cell>
          <cell r="BK35">
            <v>0.16307714891433178</v>
          </cell>
          <cell r="BL35">
            <v>0.15128322460397334</v>
          </cell>
          <cell r="BM35">
            <v>0.13948930029361489</v>
          </cell>
          <cell r="BN35">
            <v>0.12769537598325645</v>
          </cell>
          <cell r="BO35">
            <v>0.11590145167289802</v>
          </cell>
          <cell r="BP35">
            <v>0.10533616810458989</v>
          </cell>
          <cell r="BQ35">
            <v>9.477088453628181E-2</v>
          </cell>
          <cell r="BR35">
            <v>8.4205600967973748E-2</v>
          </cell>
          <cell r="BS35">
            <v>7.3640317399665686E-2</v>
          </cell>
          <cell r="BT35">
            <v>6.307503383135761E-2</v>
          </cell>
          <cell r="BU35">
            <v>5.2509750263049548E-2</v>
          </cell>
          <cell r="BV35">
            <v>4.1944466694741493E-2</v>
          </cell>
          <cell r="BW35">
            <v>3.1379183126433417E-2</v>
          </cell>
          <cell r="BX35">
            <v>2.0813899558125348E-2</v>
          </cell>
          <cell r="BY35">
            <v>1.0248615989817286E-2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</row>
        <row r="36">
          <cell r="J36">
            <v>1.9366128814118879</v>
          </cell>
          <cell r="K36">
            <v>1.8616795044785726</v>
          </cell>
          <cell r="L36">
            <v>1.7867461275452572</v>
          </cell>
          <cell r="M36">
            <v>1.7118127506119418</v>
          </cell>
          <cell r="N36">
            <v>1.6368793736786267</v>
          </cell>
          <cell r="O36">
            <v>1.5619459967453113</v>
          </cell>
          <cell r="P36">
            <v>1.4870126198119957</v>
          </cell>
          <cell r="Q36">
            <v>1.4120792428786806</v>
          </cell>
          <cell r="R36">
            <v>1.3721196915025884</v>
          </cell>
          <cell r="S36">
            <v>1.3321601401264984</v>
          </cell>
          <cell r="T36">
            <v>1.2922005887504084</v>
          </cell>
          <cell r="U36">
            <v>1.2522410373743185</v>
          </cell>
          <cell r="V36">
            <v>1.2122814859982285</v>
          </cell>
          <cell r="W36">
            <v>1.1723219346221387</v>
          </cell>
          <cell r="X36">
            <v>1.1323623832460488</v>
          </cell>
          <cell r="Y36">
            <v>1.0924028318699588</v>
          </cell>
          <cell r="Z36">
            <v>1.0524432804938688</v>
          </cell>
          <cell r="AA36">
            <v>1.0124837291177788</v>
          </cell>
          <cell r="AB36">
            <v>0.98615220332310738</v>
          </cell>
          <cell r="AC36">
            <v>0.95982067752843581</v>
          </cell>
          <cell r="AD36">
            <v>0.93348915173376434</v>
          </cell>
          <cell r="AE36">
            <v>0.90715762593909277</v>
          </cell>
          <cell r="AF36">
            <v>0.8808261001444212</v>
          </cell>
          <cell r="AG36">
            <v>0.85449457434974962</v>
          </cell>
          <cell r="AH36">
            <v>0.82816304855507805</v>
          </cell>
          <cell r="AI36">
            <v>0.80183152276040659</v>
          </cell>
          <cell r="AJ36">
            <v>0.77549999696573502</v>
          </cell>
          <cell r="AK36">
            <v>0.74916847117106344</v>
          </cell>
          <cell r="AL36">
            <v>0.72729654836009505</v>
          </cell>
          <cell r="AM36">
            <v>0.70542462554912644</v>
          </cell>
          <cell r="AN36">
            <v>0.68355270273815782</v>
          </cell>
          <cell r="AO36">
            <v>0.66168077992718921</v>
          </cell>
          <cell r="AP36">
            <v>0.63980885711622049</v>
          </cell>
          <cell r="AQ36">
            <v>0.61793693430525198</v>
          </cell>
          <cell r="AR36">
            <v>0.59606501149428326</v>
          </cell>
          <cell r="AS36">
            <v>0.57419308868331465</v>
          </cell>
          <cell r="AT36">
            <v>0.55232116587234603</v>
          </cell>
          <cell r="AU36">
            <v>0.53044924306137753</v>
          </cell>
          <cell r="AV36">
            <v>0.51035459847374376</v>
          </cell>
          <cell r="AW36">
            <v>0.49025995388611043</v>
          </cell>
          <cell r="AX36">
            <v>0.47016530929847705</v>
          </cell>
          <cell r="AY36">
            <v>0.45007066471084362</v>
          </cell>
          <cell r="AZ36">
            <v>0.42997602012321029</v>
          </cell>
          <cell r="BA36">
            <v>0.40988137553557691</v>
          </cell>
          <cell r="BB36">
            <v>0.38978673094794358</v>
          </cell>
          <cell r="BC36">
            <v>0.36969208636031015</v>
          </cell>
          <cell r="BD36">
            <v>0.34959744177267682</v>
          </cell>
          <cell r="BE36">
            <v>0.32950279718504344</v>
          </cell>
          <cell r="BF36">
            <v>0.31288408565681103</v>
          </cell>
          <cell r="BG36">
            <v>0.29626537412857867</v>
          </cell>
          <cell r="BH36">
            <v>0.27964666260034632</v>
          </cell>
          <cell r="BI36">
            <v>0.26302795107211396</v>
          </cell>
          <cell r="BJ36">
            <v>0.24640923954388164</v>
          </cell>
          <cell r="BK36">
            <v>0.22979052801564931</v>
          </cell>
          <cell r="BL36">
            <v>0.21317181648741695</v>
          </cell>
          <cell r="BM36">
            <v>0.19655310495918463</v>
          </cell>
          <cell r="BN36">
            <v>0.17993439343095227</v>
          </cell>
          <cell r="BO36">
            <v>0.16331568190271992</v>
          </cell>
          <cell r="BP36">
            <v>0.1484282368746494</v>
          </cell>
          <cell r="BQ36">
            <v>0.13354079184657891</v>
          </cell>
          <cell r="BR36">
            <v>0.11865334681850846</v>
          </cell>
          <cell r="BS36">
            <v>0.10376590179043801</v>
          </cell>
          <cell r="BT36">
            <v>8.8878456762367553E-2</v>
          </cell>
          <cell r="BU36">
            <v>7.3991011734297091E-2</v>
          </cell>
          <cell r="BV36">
            <v>5.9103566706226643E-2</v>
          </cell>
          <cell r="BW36">
            <v>4.4216121678156181E-2</v>
          </cell>
          <cell r="BX36">
            <v>2.9328676650085716E-2</v>
          </cell>
          <cell r="BY36">
            <v>1.4441231622015266E-2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</row>
        <row r="37">
          <cell r="J37">
            <v>2.5613267141254004</v>
          </cell>
          <cell r="K37">
            <v>2.4622212801168217</v>
          </cell>
          <cell r="L37">
            <v>2.3631158461082431</v>
          </cell>
          <cell r="M37">
            <v>2.2640104120996654</v>
          </cell>
          <cell r="N37">
            <v>2.1649049780910872</v>
          </cell>
          <cell r="O37">
            <v>2.0657995440825085</v>
          </cell>
          <cell r="P37">
            <v>1.9666941100739299</v>
          </cell>
          <cell r="Q37">
            <v>1.8675886760653517</v>
          </cell>
          <cell r="R37">
            <v>1.814738946826004</v>
          </cell>
          <cell r="S37">
            <v>1.7618892175866592</v>
          </cell>
          <cell r="T37">
            <v>1.7090394883473143</v>
          </cell>
          <cell r="U37">
            <v>1.6561897591079695</v>
          </cell>
          <cell r="V37">
            <v>1.6033400298686249</v>
          </cell>
          <cell r="W37">
            <v>1.5504903006292803</v>
          </cell>
          <cell r="X37">
            <v>1.4976405713899354</v>
          </cell>
          <cell r="Y37">
            <v>1.4447908421505906</v>
          </cell>
          <cell r="Z37">
            <v>1.3919411129112458</v>
          </cell>
          <cell r="AA37">
            <v>1.3390913836719012</v>
          </cell>
          <cell r="AB37">
            <v>1.3042658172983033</v>
          </cell>
          <cell r="AC37">
            <v>1.2694402509247054</v>
          </cell>
          <cell r="AD37">
            <v>1.2346146845511075</v>
          </cell>
          <cell r="AE37">
            <v>1.1997891181775098</v>
          </cell>
          <cell r="AF37">
            <v>1.1649635518039119</v>
          </cell>
          <cell r="AG37">
            <v>1.130137985430314</v>
          </cell>
          <cell r="AH37">
            <v>1.0953124190567161</v>
          </cell>
          <cell r="AI37">
            <v>1.0604868526831184</v>
          </cell>
          <cell r="AJ37">
            <v>1.0256612863095202</v>
          </cell>
          <cell r="AK37">
            <v>0.99083571993592268</v>
          </cell>
          <cell r="AL37">
            <v>0.96190833815367416</v>
          </cell>
          <cell r="AM37">
            <v>0.9329809563714252</v>
          </cell>
          <cell r="AN37">
            <v>0.90405357458917646</v>
          </cell>
          <cell r="AO37">
            <v>0.87512619280692761</v>
          </cell>
          <cell r="AP37">
            <v>0.84619881102467864</v>
          </cell>
          <cell r="AQ37">
            <v>0.81727142924243001</v>
          </cell>
          <cell r="AR37">
            <v>0.78834404746018127</v>
          </cell>
          <cell r="AS37">
            <v>0.75941666567793231</v>
          </cell>
          <cell r="AT37">
            <v>0.73048928389568346</v>
          </cell>
          <cell r="AU37">
            <v>0.70156190211343472</v>
          </cell>
          <cell r="AV37">
            <v>0.67498511411043538</v>
          </cell>
          <cell r="AW37">
            <v>0.64840832610743637</v>
          </cell>
          <cell r="AX37">
            <v>0.62183153810443736</v>
          </cell>
          <cell r="AY37">
            <v>0.59525475010143836</v>
          </cell>
          <cell r="AZ37">
            <v>0.56867796209843946</v>
          </cell>
          <cell r="BA37">
            <v>0.54210117409544045</v>
          </cell>
          <cell r="BB37">
            <v>0.51552438609244144</v>
          </cell>
          <cell r="BC37">
            <v>0.48894759808944244</v>
          </cell>
          <cell r="BD37">
            <v>0.46237081008644348</v>
          </cell>
          <cell r="BE37">
            <v>0.43579402208344453</v>
          </cell>
          <cell r="BF37">
            <v>0.41381443586868555</v>
          </cell>
          <cell r="BG37">
            <v>0.39183484965392662</v>
          </cell>
          <cell r="BH37">
            <v>0.36985526343916775</v>
          </cell>
          <cell r="BI37">
            <v>0.34787567722440882</v>
          </cell>
          <cell r="BJ37">
            <v>0.32589609100964995</v>
          </cell>
          <cell r="BK37">
            <v>0.30391650479489107</v>
          </cell>
          <cell r="BL37">
            <v>0.28193691858013215</v>
          </cell>
          <cell r="BM37">
            <v>0.25995733236537322</v>
          </cell>
          <cell r="BN37">
            <v>0.23797774615061429</v>
          </cell>
          <cell r="BO37">
            <v>0.21599815993585539</v>
          </cell>
          <cell r="BP37">
            <v>0.19630831328582662</v>
          </cell>
          <cell r="BQ37">
            <v>0.17661846663579792</v>
          </cell>
          <cell r="BR37">
            <v>0.15692861998576926</v>
          </cell>
          <cell r="BS37">
            <v>0.13723877333574061</v>
          </cell>
          <cell r="BT37">
            <v>0.11754892668571193</v>
          </cell>
          <cell r="BU37">
            <v>9.7859080035683249E-2</v>
          </cell>
          <cell r="BV37">
            <v>7.8169233385654596E-2</v>
          </cell>
          <cell r="BW37">
            <v>5.8479386735625916E-2</v>
          </cell>
          <cell r="BX37">
            <v>3.8789540085597235E-2</v>
          </cell>
          <cell r="BY37">
            <v>1.9099693435568575E-2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</row>
        <row r="38">
          <cell r="J38">
            <v>3.5348629984406332</v>
          </cell>
          <cell r="K38">
            <v>3.5348629984406332</v>
          </cell>
          <cell r="L38">
            <v>3.5348629984406332</v>
          </cell>
          <cell r="M38">
            <v>3.5348629984406332</v>
          </cell>
          <cell r="N38">
            <v>3.5348629984406332</v>
          </cell>
          <cell r="O38">
            <v>3.5348629984406332</v>
          </cell>
          <cell r="P38">
            <v>3.5348629984406332</v>
          </cell>
          <cell r="Q38">
            <v>3.4163207489000338</v>
          </cell>
          <cell r="R38">
            <v>3.3196444149256172</v>
          </cell>
          <cell r="S38">
            <v>3.2229680809512056</v>
          </cell>
          <cell r="T38">
            <v>3.1262917469767948</v>
          </cell>
          <cell r="U38">
            <v>3.0296154130023836</v>
          </cell>
          <cell r="V38">
            <v>2.9329390790279728</v>
          </cell>
          <cell r="W38">
            <v>2.8362627450535616</v>
          </cell>
          <cell r="X38">
            <v>2.7395864110791499</v>
          </cell>
          <cell r="Y38">
            <v>2.6429100771047391</v>
          </cell>
          <cell r="Z38">
            <v>2.5462337431303279</v>
          </cell>
          <cell r="AA38">
            <v>2.4495574091559167</v>
          </cell>
          <cell r="AB38">
            <v>2.3858521048139698</v>
          </cell>
          <cell r="AC38">
            <v>2.322146800472022</v>
          </cell>
          <cell r="AD38">
            <v>2.2584414961300747</v>
          </cell>
          <cell r="AE38">
            <v>2.1947361917881278</v>
          </cell>
          <cell r="AF38">
            <v>2.1310308874461801</v>
          </cell>
          <cell r="AG38">
            <v>2.0673255831042328</v>
          </cell>
          <cell r="AH38">
            <v>2.0036202787622859</v>
          </cell>
          <cell r="AI38">
            <v>1.9399149744203386</v>
          </cell>
          <cell r="AJ38">
            <v>1.876209670078391</v>
          </cell>
          <cell r="AK38">
            <v>1.8125043657364439</v>
          </cell>
          <cell r="AL38">
            <v>1.7595884234518429</v>
          </cell>
          <cell r="AM38">
            <v>1.7066724811672411</v>
          </cell>
          <cell r="AN38">
            <v>1.6537565388826398</v>
          </cell>
          <cell r="AO38">
            <v>1.6008405965980383</v>
          </cell>
          <cell r="AP38">
            <v>1.5479246543134366</v>
          </cell>
          <cell r="AQ38">
            <v>1.4950087120288353</v>
          </cell>
          <cell r="AR38">
            <v>1.4420927697442338</v>
          </cell>
          <cell r="AS38">
            <v>1.3891768274596321</v>
          </cell>
          <cell r="AT38">
            <v>1.3362608851750306</v>
          </cell>
          <cell r="AU38">
            <v>1.2833449428904293</v>
          </cell>
          <cell r="AV38">
            <v>1.2347288672751866</v>
          </cell>
          <cell r="AW38">
            <v>1.1861127916599445</v>
          </cell>
          <cell r="AX38">
            <v>1.1374967160447025</v>
          </cell>
          <cell r="AY38">
            <v>1.0888806404294604</v>
          </cell>
          <cell r="AZ38">
            <v>1.0402645648142184</v>
          </cell>
          <cell r="BA38">
            <v>0.99164848919897652</v>
          </cell>
          <cell r="BB38">
            <v>0.94303241358373435</v>
          </cell>
          <cell r="BC38">
            <v>0.89441633796849229</v>
          </cell>
          <cell r="BD38">
            <v>0.84580026235325034</v>
          </cell>
          <cell r="BE38">
            <v>0.79718418673800839</v>
          </cell>
          <cell r="BF38">
            <v>0.75697762658905898</v>
          </cell>
          <cell r="BG38">
            <v>0.71677106644010968</v>
          </cell>
          <cell r="BH38">
            <v>0.67656450629116049</v>
          </cell>
          <cell r="BI38">
            <v>0.63635794614221119</v>
          </cell>
          <cell r="BJ38">
            <v>0.59615138599326201</v>
          </cell>
          <cell r="BK38">
            <v>0.55594482584431293</v>
          </cell>
          <cell r="BL38">
            <v>0.51573826569536363</v>
          </cell>
          <cell r="BM38">
            <v>0.47553170554641438</v>
          </cell>
          <cell r="BN38">
            <v>0.4353251453974652</v>
          </cell>
          <cell r="BO38">
            <v>0.39511858524851595</v>
          </cell>
          <cell r="BP38">
            <v>0.3591005730838292</v>
          </cell>
          <cell r="BQ38">
            <v>0.3230825609191425</v>
          </cell>
          <cell r="BR38">
            <v>0.28706454875445597</v>
          </cell>
          <cell r="BS38">
            <v>0.25104653658976939</v>
          </cell>
          <cell r="BT38">
            <v>0.21502852442508277</v>
          </cell>
          <cell r="BU38">
            <v>0.17901051226039619</v>
          </cell>
          <cell r="BV38">
            <v>0.14299250009570963</v>
          </cell>
          <cell r="BW38">
            <v>0.10697448793102302</v>
          </cell>
          <cell r="BX38">
            <v>7.0956475766336402E-2</v>
          </cell>
          <cell r="BY38">
            <v>3.4938463601649837E-2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</row>
        <row r="39">
          <cell r="J39">
            <v>2.2092893740253956</v>
          </cell>
          <cell r="K39">
            <v>2.2092893740253956</v>
          </cell>
          <cell r="L39">
            <v>2.2092893740253956</v>
          </cell>
          <cell r="M39">
            <v>2.2092893740253956</v>
          </cell>
          <cell r="N39">
            <v>2.2092893740253956</v>
          </cell>
          <cell r="O39">
            <v>2.2092893740253956</v>
          </cell>
          <cell r="P39">
            <v>2.2092893740253956</v>
          </cell>
          <cell r="Q39">
            <v>2.2092893740253956</v>
          </cell>
          <cell r="R39">
            <v>2.2092893740253956</v>
          </cell>
          <cell r="S39">
            <v>2.2092893740253956</v>
          </cell>
          <cell r="T39">
            <v>2.2092893740253956</v>
          </cell>
          <cell r="U39">
            <v>2.2092893740253956</v>
          </cell>
          <cell r="V39">
            <v>2.2092893740253956</v>
          </cell>
          <cell r="W39">
            <v>2.1366512679403495</v>
          </cell>
          <cell r="X39">
            <v>2.0638217630129594</v>
          </cell>
          <cell r="Y39">
            <v>1.9909922580855703</v>
          </cell>
          <cell r="Z39">
            <v>1.9181627531581802</v>
          </cell>
          <cell r="AA39">
            <v>1.8453332482307907</v>
          </cell>
          <cell r="AB39">
            <v>1.7973419189598572</v>
          </cell>
          <cell r="AC39">
            <v>1.7493505896889234</v>
          </cell>
          <cell r="AD39">
            <v>1.7013592604179897</v>
          </cell>
          <cell r="AE39">
            <v>1.6533679311470562</v>
          </cell>
          <cell r="AF39">
            <v>1.6053766018761224</v>
          </cell>
          <cell r="AG39">
            <v>1.5573852726051889</v>
          </cell>
          <cell r="AH39">
            <v>1.5093939433342551</v>
          </cell>
          <cell r="AI39">
            <v>1.4614026140633216</v>
          </cell>
          <cell r="AJ39">
            <v>1.4134112847923879</v>
          </cell>
          <cell r="AK39">
            <v>1.3654199555214543</v>
          </cell>
          <cell r="AL39">
            <v>1.3255566123337217</v>
          </cell>
          <cell r="AM39">
            <v>1.2856932691459884</v>
          </cell>
          <cell r="AN39">
            <v>1.2458299259582553</v>
          </cell>
          <cell r="AO39">
            <v>1.2059665827705224</v>
          </cell>
          <cell r="AP39">
            <v>1.1661032395827891</v>
          </cell>
          <cell r="AQ39">
            <v>1.126239896395056</v>
          </cell>
          <cell r="AR39">
            <v>1.0863765532073228</v>
          </cell>
          <cell r="AS39">
            <v>1.0465132100195897</v>
          </cell>
          <cell r="AT39">
            <v>1.0066498668318564</v>
          </cell>
          <cell r="AU39">
            <v>0.96678652364412343</v>
          </cell>
          <cell r="AV39">
            <v>0.9301624133473072</v>
          </cell>
          <cell r="AW39">
            <v>0.89353830305049164</v>
          </cell>
          <cell r="AX39">
            <v>0.85691419275367586</v>
          </cell>
          <cell r="AY39">
            <v>0.82029008245686019</v>
          </cell>
          <cell r="AZ39">
            <v>0.78366597216004463</v>
          </cell>
          <cell r="BA39">
            <v>0.74704186186322896</v>
          </cell>
          <cell r="BB39">
            <v>0.71041775156641318</v>
          </cell>
          <cell r="BC39">
            <v>0.67379364126959751</v>
          </cell>
          <cell r="BD39">
            <v>0.63716953097278195</v>
          </cell>
          <cell r="BE39">
            <v>0.60054542067596628</v>
          </cell>
          <cell r="BF39">
            <v>0.57025647869709117</v>
          </cell>
          <cell r="BG39">
            <v>0.53996753671821607</v>
          </cell>
          <cell r="BH39">
            <v>0.50967859473934085</v>
          </cell>
          <cell r="BI39">
            <v>0.47938965276046586</v>
          </cell>
          <cell r="BJ39">
            <v>0.44910071078159075</v>
          </cell>
          <cell r="BK39">
            <v>0.4188117688027157</v>
          </cell>
          <cell r="BL39">
            <v>0.38852282682384065</v>
          </cell>
          <cell r="BM39">
            <v>0.35823388484496549</v>
          </cell>
          <cell r="BN39">
            <v>0.32794494286609044</v>
          </cell>
          <cell r="BO39">
            <v>0.29765600088721533</v>
          </cell>
          <cell r="BP39">
            <v>0.27052243172315132</v>
          </cell>
          <cell r="BQ39">
            <v>0.24338886255908737</v>
          </cell>
          <cell r="BR39">
            <v>0.2162552933950235</v>
          </cell>
          <cell r="BS39">
            <v>0.1891217242309596</v>
          </cell>
          <cell r="BT39">
            <v>0.16198815506689571</v>
          </cell>
          <cell r="BU39">
            <v>0.13485458590283178</v>
          </cell>
          <cell r="BV39">
            <v>0.10772101673876791</v>
          </cell>
          <cell r="BW39">
            <v>8.0587447574703999E-2</v>
          </cell>
          <cell r="BX39">
            <v>5.3453878410640095E-2</v>
          </cell>
          <cell r="BY39">
            <v>2.6320309246576211E-2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J40">
            <v>0.41918298175076674</v>
          </cell>
          <cell r="K40">
            <v>0.40296353145326519</v>
          </cell>
          <cell r="L40">
            <v>0.38674408115576375</v>
          </cell>
          <cell r="M40">
            <v>0.37052463085826226</v>
          </cell>
          <cell r="N40">
            <v>0.35430518056076077</v>
          </cell>
          <cell r="O40">
            <v>0.33808573026325933</v>
          </cell>
          <cell r="P40">
            <v>0.32186627996575778</v>
          </cell>
          <cell r="Q40">
            <v>0.30564682966825635</v>
          </cell>
          <cell r="R40">
            <v>0.29699752032201188</v>
          </cell>
          <cell r="S40">
            <v>0.28834821097576785</v>
          </cell>
          <cell r="T40">
            <v>0.27969890162952393</v>
          </cell>
          <cell r="U40">
            <v>0.27104959228327985</v>
          </cell>
          <cell r="V40">
            <v>0.26240028293703593</v>
          </cell>
          <cell r="W40">
            <v>0.25375097359079196</v>
          </cell>
          <cell r="X40">
            <v>0.24510166424454796</v>
          </cell>
          <cell r="Y40">
            <v>0.23645235489830399</v>
          </cell>
          <cell r="Z40">
            <v>0.22780304555205999</v>
          </cell>
          <cell r="AA40">
            <v>0.21915373620581602</v>
          </cell>
          <cell r="AB40">
            <v>0.21345423497735649</v>
          </cell>
          <cell r="AC40">
            <v>0.20775473374889691</v>
          </cell>
          <cell r="AD40">
            <v>0.20205523252043739</v>
          </cell>
          <cell r="AE40">
            <v>0.19635573129197784</v>
          </cell>
          <cell r="AF40">
            <v>0.19065623006351826</v>
          </cell>
          <cell r="AG40">
            <v>0.1849567288350587</v>
          </cell>
          <cell r="AH40">
            <v>0.17925722760659915</v>
          </cell>
          <cell r="AI40">
            <v>0.1735577263781396</v>
          </cell>
          <cell r="AJ40">
            <v>0.16785822514968007</v>
          </cell>
          <cell r="AK40">
            <v>0.16215872392122052</v>
          </cell>
          <cell r="AL40">
            <v>0.15742451095149154</v>
          </cell>
          <cell r="AM40">
            <v>0.15269029798176251</v>
          </cell>
          <cell r="AN40">
            <v>0.1479560850120335</v>
          </cell>
          <cell r="AO40">
            <v>0.14322187204230449</v>
          </cell>
          <cell r="AP40">
            <v>0.13848765907257549</v>
          </cell>
          <cell r="AQ40">
            <v>0.13375344610284648</v>
          </cell>
          <cell r="AR40">
            <v>0.12901923313311744</v>
          </cell>
          <cell r="AS40">
            <v>0.12428502016338842</v>
          </cell>
          <cell r="AT40">
            <v>0.11955080719365942</v>
          </cell>
          <cell r="AU40">
            <v>0.11481659422393041</v>
          </cell>
          <cell r="AV40">
            <v>0.11046707599222003</v>
          </cell>
          <cell r="AW40">
            <v>0.10611755776050971</v>
          </cell>
          <cell r="AX40">
            <v>0.1017680395287994</v>
          </cell>
          <cell r="AY40">
            <v>9.7418521297089056E-2</v>
          </cell>
          <cell r="AZ40">
            <v>9.3069003065378755E-2</v>
          </cell>
          <cell r="BA40">
            <v>8.8719484833668427E-2</v>
          </cell>
          <cell r="BB40">
            <v>8.4369966601958113E-2</v>
          </cell>
          <cell r="BC40">
            <v>8.0020448370247771E-2</v>
          </cell>
          <cell r="BD40">
            <v>7.5670930138537471E-2</v>
          </cell>
          <cell r="BE40">
            <v>7.1321411906827142E-2</v>
          </cell>
          <cell r="BF40">
            <v>6.7724264992167812E-2</v>
          </cell>
          <cell r="BG40">
            <v>6.4127118077508483E-2</v>
          </cell>
          <cell r="BH40">
            <v>6.052997116284916E-2</v>
          </cell>
          <cell r="BI40">
            <v>5.6932824248189837E-2</v>
          </cell>
          <cell r="BJ40">
            <v>5.3335677333530514E-2</v>
          </cell>
          <cell r="BK40">
            <v>4.9738530418871191E-2</v>
          </cell>
          <cell r="BL40">
            <v>4.6141383504211868E-2</v>
          </cell>
          <cell r="BM40">
            <v>4.2544236589552545E-2</v>
          </cell>
          <cell r="BN40">
            <v>3.8947089674893215E-2</v>
          </cell>
          <cell r="BO40">
            <v>3.5349942760233892E-2</v>
          </cell>
          <cell r="BP40">
            <v>3.2127531271899913E-2</v>
          </cell>
          <cell r="BQ40">
            <v>2.8905119783565952E-2</v>
          </cell>
          <cell r="BR40">
            <v>2.568270829523199E-2</v>
          </cell>
          <cell r="BS40">
            <v>2.2460296806898036E-2</v>
          </cell>
          <cell r="BT40">
            <v>1.9237885318564074E-2</v>
          </cell>
          <cell r="BU40">
            <v>1.6015473830230113E-2</v>
          </cell>
          <cell r="BV40">
            <v>1.2793062341896153E-2</v>
          </cell>
          <cell r="BW40">
            <v>9.5706508535621931E-3</v>
          </cell>
          <cell r="BX40">
            <v>6.3482393652282308E-3</v>
          </cell>
          <cell r="BY40">
            <v>3.1258278768942723E-3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</row>
        <row r="41">
          <cell r="J41">
            <v>2.6511472488304748</v>
          </cell>
          <cell r="K41">
            <v>2.6511472488304748</v>
          </cell>
          <cell r="L41">
            <v>2.6511472488304748</v>
          </cell>
          <cell r="M41">
            <v>2.6511472488304748</v>
          </cell>
          <cell r="N41">
            <v>2.6511472488304748</v>
          </cell>
          <cell r="O41">
            <v>2.6511472488304748</v>
          </cell>
          <cell r="P41">
            <v>2.6511472488304748</v>
          </cell>
          <cell r="Q41">
            <v>2.6511472488304748</v>
          </cell>
          <cell r="R41">
            <v>2.6511472488304748</v>
          </cell>
          <cell r="S41">
            <v>2.6511472488304748</v>
          </cell>
          <cell r="T41">
            <v>2.6511472488304748</v>
          </cell>
          <cell r="U41">
            <v>2.6511472488304748</v>
          </cell>
          <cell r="V41">
            <v>2.6511472488304748</v>
          </cell>
          <cell r="W41">
            <v>2.6511472488304748</v>
          </cell>
          <cell r="X41">
            <v>2.6511472488304748</v>
          </cell>
          <cell r="Y41">
            <v>2.6511472488304748</v>
          </cell>
          <cell r="Z41">
            <v>2.6511472488304748</v>
          </cell>
          <cell r="AA41">
            <v>2.6511472488304748</v>
          </cell>
          <cell r="AB41">
            <v>2.6511472488304748</v>
          </cell>
          <cell r="AC41">
            <v>2.6511472488304748</v>
          </cell>
          <cell r="AD41">
            <v>2.6511472488304748</v>
          </cell>
          <cell r="AE41">
            <v>2.6511472488304748</v>
          </cell>
          <cell r="AF41">
            <v>2.6511472488304748</v>
          </cell>
          <cell r="AG41">
            <v>2.6511472488304748</v>
          </cell>
          <cell r="AH41">
            <v>2.6511472488304748</v>
          </cell>
          <cell r="AI41">
            <v>2.6511472488304748</v>
          </cell>
          <cell r="AJ41">
            <v>2.6511472488304748</v>
          </cell>
          <cell r="AK41">
            <v>2.6511472488304748</v>
          </cell>
          <cell r="AL41">
            <v>2.6511472488304748</v>
          </cell>
          <cell r="AM41">
            <v>2.6344196419297532</v>
          </cell>
          <cell r="AN41">
            <v>2.5527385934192428</v>
          </cell>
          <cell r="AO41">
            <v>2.471057544908732</v>
          </cell>
          <cell r="AP41">
            <v>2.3893764963982211</v>
          </cell>
          <cell r="AQ41">
            <v>2.3076954478877099</v>
          </cell>
          <cell r="AR41">
            <v>2.2260143993771995</v>
          </cell>
          <cell r="AS41">
            <v>2.1443333508666882</v>
          </cell>
          <cell r="AT41">
            <v>2.0626523023561774</v>
          </cell>
          <cell r="AU41">
            <v>1.9809712538456667</v>
          </cell>
          <cell r="AV41">
            <v>1.905927479525978</v>
          </cell>
          <cell r="AW41">
            <v>1.8308837052062903</v>
          </cell>
          <cell r="AX41">
            <v>1.7558399308866028</v>
          </cell>
          <cell r="AY41">
            <v>1.6807961565669152</v>
          </cell>
          <cell r="AZ41">
            <v>1.6057523822472275</v>
          </cell>
          <cell r="BA41">
            <v>1.53070860792754</v>
          </cell>
          <cell r="BB41">
            <v>1.4556648336078524</v>
          </cell>
          <cell r="BC41">
            <v>1.3806210592881645</v>
          </cell>
          <cell r="BD41">
            <v>1.3055772849684772</v>
          </cell>
          <cell r="BE41">
            <v>1.2305335106487898</v>
          </cell>
          <cell r="BF41">
            <v>1.1684706644028715</v>
          </cell>
          <cell r="BG41">
            <v>1.1064078181569534</v>
          </cell>
          <cell r="BH41">
            <v>1.0443449719110351</v>
          </cell>
          <cell r="BI41">
            <v>0.9822821256651173</v>
          </cell>
          <cell r="BJ41">
            <v>0.92021927941919934</v>
          </cell>
          <cell r="BK41">
            <v>0.85815643317328127</v>
          </cell>
          <cell r="BL41">
            <v>0.79609358692736321</v>
          </cell>
          <cell r="BM41">
            <v>0.73403074068144525</v>
          </cell>
          <cell r="BN41">
            <v>0.67196789443552718</v>
          </cell>
          <cell r="BO41">
            <v>0.60990504818960922</v>
          </cell>
          <cell r="BP41">
            <v>0.55430764461219861</v>
          </cell>
          <cell r="BQ41">
            <v>0.49871024103478845</v>
          </cell>
          <cell r="BR41">
            <v>0.44311283745737817</v>
          </cell>
          <cell r="BS41">
            <v>0.38751543387996801</v>
          </cell>
          <cell r="BT41">
            <v>0.33191803030255779</v>
          </cell>
          <cell r="BU41">
            <v>0.27632062672514751</v>
          </cell>
          <cell r="BV41">
            <v>0.22072322314773735</v>
          </cell>
          <cell r="BW41">
            <v>0.1651258195703271</v>
          </cell>
          <cell r="BX41">
            <v>0.10952841599291688</v>
          </cell>
          <cell r="BY41">
            <v>5.3931012415506692E-2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</row>
        <row r="45">
          <cell r="J45">
            <v>3.976720873245712</v>
          </cell>
          <cell r="K45">
            <v>3.976720873245712</v>
          </cell>
          <cell r="L45">
            <v>3.976720873245712</v>
          </cell>
          <cell r="M45">
            <v>3.976720873245712</v>
          </cell>
          <cell r="N45">
            <v>3.976720873245712</v>
          </cell>
          <cell r="O45">
            <v>3.976720873245712</v>
          </cell>
          <cell r="P45">
            <v>3.8854200711216662</v>
          </cell>
          <cell r="Q45">
            <v>3.6896264088120363</v>
          </cell>
          <cell r="R45">
            <v>3.5852159681196665</v>
          </cell>
          <cell r="S45">
            <v>3.480805527427302</v>
          </cell>
          <cell r="T45">
            <v>3.3763950867349384</v>
          </cell>
          <cell r="U45">
            <v>3.2719846460425739</v>
          </cell>
          <cell r="V45">
            <v>3.1675742053502103</v>
          </cell>
          <cell r="W45">
            <v>3.0631637646578462</v>
          </cell>
          <cell r="X45">
            <v>2.9587533239654817</v>
          </cell>
          <cell r="Y45">
            <v>2.8543428832731186</v>
          </cell>
          <cell r="Z45">
            <v>2.7499324425807541</v>
          </cell>
          <cell r="AA45">
            <v>2.64552200188839</v>
          </cell>
          <cell r="AB45">
            <v>2.5767202731990873</v>
          </cell>
          <cell r="AC45">
            <v>2.5079185445097836</v>
          </cell>
          <cell r="AD45">
            <v>2.4391168158204812</v>
          </cell>
          <cell r="AE45">
            <v>2.370315087131178</v>
          </cell>
          <cell r="AF45">
            <v>2.3015133584418748</v>
          </cell>
          <cell r="AG45">
            <v>2.2327116297525715</v>
          </cell>
          <cell r="AH45">
            <v>2.1639099010632683</v>
          </cell>
          <cell r="AI45">
            <v>2.095108172373966</v>
          </cell>
          <cell r="AJ45">
            <v>2.0263064436846623</v>
          </cell>
          <cell r="AK45">
            <v>1.9575047149953595</v>
          </cell>
          <cell r="AL45">
            <v>1.9003554973279904</v>
          </cell>
          <cell r="AM45">
            <v>1.8432062796606206</v>
          </cell>
          <cell r="AN45">
            <v>1.786057061993251</v>
          </cell>
          <cell r="AO45">
            <v>1.7289078443258814</v>
          </cell>
          <cell r="AP45">
            <v>1.6717586266585116</v>
          </cell>
          <cell r="AQ45">
            <v>1.6146094089911422</v>
          </cell>
          <cell r="AR45">
            <v>1.5574601913237727</v>
          </cell>
          <cell r="AS45">
            <v>1.5003109736564026</v>
          </cell>
          <cell r="AT45">
            <v>1.4431617559890331</v>
          </cell>
          <cell r="AU45">
            <v>1.3860125383216637</v>
          </cell>
          <cell r="AV45">
            <v>1.3335071766572015</v>
          </cell>
          <cell r="AW45">
            <v>1.2810018149927402</v>
          </cell>
          <cell r="AX45">
            <v>1.2284964533282787</v>
          </cell>
          <cell r="AY45">
            <v>1.1759910916638174</v>
          </cell>
          <cell r="AZ45">
            <v>1.1234857299993559</v>
          </cell>
          <cell r="BA45">
            <v>1.0709803683348946</v>
          </cell>
          <cell r="BB45">
            <v>1.0184750066704331</v>
          </cell>
          <cell r="BC45">
            <v>0.96596964500597171</v>
          </cell>
          <cell r="BD45">
            <v>0.91346428334151031</v>
          </cell>
          <cell r="BE45">
            <v>0.86095892167704902</v>
          </cell>
          <cell r="BF45">
            <v>0.81753583671618368</v>
          </cell>
          <cell r="BG45">
            <v>0.77411275175531857</v>
          </cell>
          <cell r="BH45">
            <v>0.73068966679445335</v>
          </cell>
          <cell r="BI45">
            <v>0.68726658183358813</v>
          </cell>
          <cell r="BJ45">
            <v>0.64384349687272302</v>
          </cell>
          <cell r="BK45">
            <v>0.60042041191185791</v>
          </cell>
          <cell r="BL45">
            <v>0.55699732695099269</v>
          </cell>
          <cell r="BM45">
            <v>0.51357424199012747</v>
          </cell>
          <cell r="BN45">
            <v>0.47015115702926236</v>
          </cell>
          <cell r="BO45">
            <v>0.42672807206839725</v>
          </cell>
          <cell r="BP45">
            <v>0.3878286189305355</v>
          </cell>
          <cell r="BQ45">
            <v>0.34892916579267397</v>
          </cell>
          <cell r="BR45">
            <v>0.31002971265481244</v>
          </cell>
          <cell r="BS45">
            <v>0.27113025951695097</v>
          </cell>
          <cell r="BT45">
            <v>0.23223080637908941</v>
          </cell>
          <cell r="BU45">
            <v>0.19333135324122788</v>
          </cell>
          <cell r="BV45">
            <v>0.15443190010336638</v>
          </cell>
          <cell r="BW45">
            <v>0.11553244696550485</v>
          </cell>
          <cell r="BX45">
            <v>7.6632993827643325E-2</v>
          </cell>
          <cell r="BY45">
            <v>3.7733540689781825E-2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</row>
        <row r="46">
          <cell r="J46">
            <v>3.5348629984406332</v>
          </cell>
          <cell r="K46">
            <v>3.5348629984406332</v>
          </cell>
          <cell r="L46">
            <v>3.5348629984406332</v>
          </cell>
          <cell r="M46">
            <v>3.5348629984406332</v>
          </cell>
          <cell r="N46">
            <v>3.5348629984406332</v>
          </cell>
          <cell r="O46">
            <v>3.5348629984406332</v>
          </cell>
          <cell r="P46">
            <v>3.5348629984406332</v>
          </cell>
          <cell r="Q46">
            <v>3.5348629984406332</v>
          </cell>
          <cell r="R46">
            <v>3.4966921170549834</v>
          </cell>
          <cell r="S46">
            <v>3.3948597119352701</v>
          </cell>
          <cell r="T46">
            <v>3.2930273068155569</v>
          </cell>
          <cell r="U46">
            <v>3.1911949016958441</v>
          </cell>
          <cell r="V46">
            <v>3.0893624965761308</v>
          </cell>
          <cell r="W46">
            <v>2.9875300914564185</v>
          </cell>
          <cell r="X46">
            <v>2.8856976863367048</v>
          </cell>
          <cell r="Y46">
            <v>2.7838652812169919</v>
          </cell>
          <cell r="Z46">
            <v>2.6820328760972787</v>
          </cell>
          <cell r="AA46">
            <v>2.5802004709775659</v>
          </cell>
          <cell r="AB46">
            <v>2.5130975504040483</v>
          </cell>
          <cell r="AC46">
            <v>2.4459946298305297</v>
          </cell>
          <cell r="AD46">
            <v>2.3788917092570125</v>
          </cell>
          <cell r="AE46">
            <v>2.3117887886834945</v>
          </cell>
          <cell r="AF46">
            <v>2.2446858681099764</v>
          </cell>
          <cell r="AG46">
            <v>2.1775829475364588</v>
          </cell>
          <cell r="AH46">
            <v>2.1104800269629411</v>
          </cell>
          <cell r="AI46">
            <v>2.0433771063894235</v>
          </cell>
          <cell r="AJ46">
            <v>1.9762741858159054</v>
          </cell>
          <cell r="AK46">
            <v>1.9091712652423876</v>
          </cell>
          <cell r="AL46">
            <v>1.8534331393692745</v>
          </cell>
          <cell r="AM46">
            <v>1.7976950134961607</v>
          </cell>
          <cell r="AN46">
            <v>1.7419568876230473</v>
          </cell>
          <cell r="AO46">
            <v>1.6862187617499338</v>
          </cell>
          <cell r="AP46">
            <v>1.63048063587682</v>
          </cell>
          <cell r="AQ46">
            <v>1.5747425100037067</v>
          </cell>
          <cell r="AR46">
            <v>1.5190043841305929</v>
          </cell>
          <cell r="AS46">
            <v>1.4632662582574794</v>
          </cell>
          <cell r="AT46">
            <v>1.4075281323843656</v>
          </cell>
          <cell r="AU46">
            <v>1.3517900065112523</v>
          </cell>
          <cell r="AV46">
            <v>1.3005810735298633</v>
          </cell>
          <cell r="AW46">
            <v>1.249372140548475</v>
          </cell>
          <cell r="AX46">
            <v>1.1981632075670867</v>
          </cell>
          <cell r="AY46">
            <v>1.1469542745856982</v>
          </cell>
          <cell r="AZ46">
            <v>1.0957453416043101</v>
          </cell>
          <cell r="BA46">
            <v>1.0445364086229219</v>
          </cell>
          <cell r="BB46">
            <v>0.99332747564153345</v>
          </cell>
          <cell r="BC46">
            <v>0.94211854266014516</v>
          </cell>
          <cell r="BD46">
            <v>0.89090960967875699</v>
          </cell>
          <cell r="BE46">
            <v>0.83970067669736881</v>
          </cell>
          <cell r="BF46">
            <v>0.79734976667380886</v>
          </cell>
          <cell r="BG46">
            <v>0.75499885665024891</v>
          </cell>
          <cell r="BH46">
            <v>0.71264794662668907</v>
          </cell>
          <cell r="BI46">
            <v>0.67029703660312911</v>
          </cell>
          <cell r="BJ46">
            <v>0.62794612657956939</v>
          </cell>
          <cell r="BK46">
            <v>0.58559521655600955</v>
          </cell>
          <cell r="BL46">
            <v>0.54324430653244971</v>
          </cell>
          <cell r="BM46">
            <v>0.50089339650888975</v>
          </cell>
          <cell r="BN46">
            <v>0.45854248648532997</v>
          </cell>
          <cell r="BO46">
            <v>0.41619157646177013</v>
          </cell>
          <cell r="BP46">
            <v>0.3782526036483001</v>
          </cell>
          <cell r="BQ46">
            <v>0.34031363083483013</v>
          </cell>
          <cell r="BR46">
            <v>0.30237465802136027</v>
          </cell>
          <cell r="BS46">
            <v>0.26443568520789046</v>
          </cell>
          <cell r="BT46">
            <v>0.22649671239442051</v>
          </cell>
          <cell r="BU46">
            <v>0.18855773958095065</v>
          </cell>
          <cell r="BV46">
            <v>0.15061876676748079</v>
          </cell>
          <cell r="BW46">
            <v>0.11267979395401091</v>
          </cell>
          <cell r="BX46">
            <v>7.4740821140541008E-2</v>
          </cell>
          <cell r="BY46">
            <v>3.680184832707116E-2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</row>
        <row r="47">
          <cell r="J47">
            <v>4.4185787480507912</v>
          </cell>
          <cell r="K47">
            <v>4.4185787480507912</v>
          </cell>
          <cell r="L47">
            <v>4.4185787480507912</v>
          </cell>
          <cell r="M47">
            <v>4.4185787480507912</v>
          </cell>
          <cell r="N47">
            <v>4.4185787480507912</v>
          </cell>
          <cell r="O47">
            <v>4.4185787480507912</v>
          </cell>
          <cell r="P47">
            <v>4.4185787480507912</v>
          </cell>
          <cell r="Q47">
            <v>4.4185787480507912</v>
          </cell>
          <cell r="R47">
            <v>4.4185787480507912</v>
          </cell>
          <cell r="S47">
            <v>4.4185787480507912</v>
          </cell>
          <cell r="T47">
            <v>4.4185787480507912</v>
          </cell>
          <cell r="U47">
            <v>4.4185787480507912</v>
          </cell>
          <cell r="V47">
            <v>4.4185787480507912</v>
          </cell>
          <cell r="W47">
            <v>4.4185787480507912</v>
          </cell>
          <cell r="X47">
            <v>4.4185787480507912</v>
          </cell>
          <cell r="Y47">
            <v>4.4185787480507912</v>
          </cell>
          <cell r="Z47">
            <v>4.4185787480507912</v>
          </cell>
          <cell r="AA47">
            <v>4.4185787480507912</v>
          </cell>
          <cell r="AB47">
            <v>4.4185787480507912</v>
          </cell>
          <cell r="AC47">
            <v>4.4185787480507912</v>
          </cell>
          <cell r="AD47">
            <v>4.4185787480507912</v>
          </cell>
          <cell r="AE47">
            <v>4.4185787480507912</v>
          </cell>
          <cell r="AF47">
            <v>4.4185787480507912</v>
          </cell>
          <cell r="AG47">
            <v>4.4185787480507912</v>
          </cell>
          <cell r="AH47">
            <v>4.4185787480507912</v>
          </cell>
          <cell r="AI47">
            <v>4.4185787480507912</v>
          </cell>
          <cell r="AJ47">
            <v>4.4185787480507912</v>
          </cell>
          <cell r="AK47">
            <v>4.4185787480507912</v>
          </cell>
          <cell r="AL47">
            <v>4.4185787480507912</v>
          </cell>
          <cell r="AM47">
            <v>4.4185787480507912</v>
          </cell>
          <cell r="AN47">
            <v>4.4185787480507912</v>
          </cell>
          <cell r="AO47">
            <v>4.4185787480507912</v>
          </cell>
          <cell r="AP47">
            <v>4.4185787480507912</v>
          </cell>
          <cell r="AQ47">
            <v>4.4185787480507912</v>
          </cell>
          <cell r="AR47">
            <v>4.4185787480507912</v>
          </cell>
          <cell r="AS47">
            <v>4.4185787480507912</v>
          </cell>
          <cell r="AT47">
            <v>4.4007525151764346</v>
          </cell>
          <cell r="AU47">
            <v>4.2264826785858141</v>
          </cell>
          <cell r="AV47">
            <v>4.0663737362262813</v>
          </cell>
          <cell r="AW47">
            <v>3.9062647938667512</v>
          </cell>
          <cell r="AX47">
            <v>3.7461558515072202</v>
          </cell>
          <cell r="AY47">
            <v>3.5860469091476896</v>
          </cell>
          <cell r="AZ47">
            <v>3.4259379667881595</v>
          </cell>
          <cell r="BA47">
            <v>3.2658290244286294</v>
          </cell>
          <cell r="BB47">
            <v>3.1057200820690984</v>
          </cell>
          <cell r="BC47">
            <v>2.9456111397095679</v>
          </cell>
          <cell r="BD47">
            <v>2.7855021973500378</v>
          </cell>
          <cell r="BE47">
            <v>2.6253932549905077</v>
          </cell>
          <cell r="BF47">
            <v>2.492979650233301</v>
          </cell>
          <cell r="BG47">
            <v>2.3605660454760948</v>
          </cell>
          <cell r="BH47">
            <v>2.2281524407188886</v>
          </cell>
          <cell r="BI47">
            <v>2.0957388359616824</v>
          </cell>
          <cell r="BJ47">
            <v>1.9633252312044762</v>
          </cell>
          <cell r="BK47">
            <v>1.8309116264472705</v>
          </cell>
          <cell r="BL47">
            <v>1.6984980216900643</v>
          </cell>
          <cell r="BM47">
            <v>1.566084416932858</v>
          </cell>
          <cell r="BN47">
            <v>1.4336708121756518</v>
          </cell>
          <cell r="BO47">
            <v>1.3012572074184459</v>
          </cell>
          <cell r="BP47">
            <v>1.1826378873560774</v>
          </cell>
          <cell r="BQ47">
            <v>1.0640185672937095</v>
          </cell>
          <cell r="BR47">
            <v>0.94539924723134172</v>
          </cell>
          <cell r="BS47">
            <v>0.82677992716897386</v>
          </cell>
          <cell r="BT47">
            <v>0.708160607106606</v>
          </cell>
          <cell r="BU47">
            <v>0.58954128704423803</v>
          </cell>
          <cell r="BV47">
            <v>0.47092196698187033</v>
          </cell>
          <cell r="BW47">
            <v>0.35230264691950247</v>
          </cell>
          <cell r="BX47">
            <v>0.23368332685713458</v>
          </cell>
          <cell r="BY47">
            <v>0.1150640067947668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</row>
        <row r="48">
          <cell r="J48">
            <v>1.9366128814118879</v>
          </cell>
          <cell r="K48">
            <v>1.8616795044785726</v>
          </cell>
          <cell r="L48">
            <v>1.7867461275452572</v>
          </cell>
          <cell r="M48">
            <v>1.7118127506119418</v>
          </cell>
          <cell r="N48">
            <v>1.6368793736786267</v>
          </cell>
          <cell r="O48">
            <v>1.5619459967453113</v>
          </cell>
          <cell r="P48">
            <v>1.4870126198119957</v>
          </cell>
          <cell r="Q48">
            <v>1.4120792428786806</v>
          </cell>
          <cell r="R48">
            <v>1.3721196915025884</v>
          </cell>
          <cell r="S48">
            <v>1.3321601401264984</v>
          </cell>
          <cell r="T48">
            <v>1.2922005887504084</v>
          </cell>
          <cell r="U48">
            <v>1.2522410373743185</v>
          </cell>
          <cell r="V48">
            <v>1.2122814859982285</v>
          </cell>
          <cell r="W48">
            <v>1.1723219346221387</v>
          </cell>
          <cell r="X48">
            <v>1.1323623832460488</v>
          </cell>
          <cell r="Y48">
            <v>1.0924028318699588</v>
          </cell>
          <cell r="Z48">
            <v>1.0524432804938688</v>
          </cell>
          <cell r="AA48">
            <v>1.0124837291177788</v>
          </cell>
          <cell r="AB48">
            <v>0.98615220332310738</v>
          </cell>
          <cell r="AC48">
            <v>0.95982067752843581</v>
          </cell>
          <cell r="AD48">
            <v>0.93348915173376434</v>
          </cell>
          <cell r="AE48">
            <v>0.90715762593909277</v>
          </cell>
          <cell r="AF48">
            <v>0.8808261001444212</v>
          </cell>
          <cell r="AG48">
            <v>0.85449457434974962</v>
          </cell>
          <cell r="AH48">
            <v>0.82816304855507805</v>
          </cell>
          <cell r="AI48">
            <v>0.80183152276040659</v>
          </cell>
          <cell r="AJ48">
            <v>0.77549999696573502</v>
          </cell>
          <cell r="AK48">
            <v>0.74916847117106344</v>
          </cell>
          <cell r="AL48">
            <v>0.72729654836009505</v>
          </cell>
          <cell r="AM48">
            <v>0.70542462554912644</v>
          </cell>
          <cell r="AN48">
            <v>0.68355270273815782</v>
          </cell>
          <cell r="AO48">
            <v>0.66168077992718921</v>
          </cell>
          <cell r="AP48">
            <v>0.63980885711622049</v>
          </cell>
          <cell r="AQ48">
            <v>0.61793693430525198</v>
          </cell>
          <cell r="AR48">
            <v>0.59606501149428326</v>
          </cell>
          <cell r="AS48">
            <v>0.57419308868331465</v>
          </cell>
          <cell r="AT48">
            <v>0.55232116587234603</v>
          </cell>
          <cell r="AU48">
            <v>0.53044924306137753</v>
          </cell>
          <cell r="AV48">
            <v>0.51035459847374376</v>
          </cell>
          <cell r="AW48">
            <v>0.49025995388611043</v>
          </cell>
          <cell r="AX48">
            <v>0.47016530929847705</v>
          </cell>
          <cell r="AY48">
            <v>0.45007066471084362</v>
          </cell>
          <cell r="AZ48">
            <v>0.42997602012321029</v>
          </cell>
          <cell r="BA48">
            <v>0.40988137553557691</v>
          </cell>
          <cell r="BB48">
            <v>0.38978673094794358</v>
          </cell>
          <cell r="BC48">
            <v>0.36969208636031015</v>
          </cell>
          <cell r="BD48">
            <v>0.34959744177267682</v>
          </cell>
          <cell r="BE48">
            <v>0.32950279718504344</v>
          </cell>
          <cell r="BF48">
            <v>0.31288408565681103</v>
          </cell>
          <cell r="BG48">
            <v>0.29626537412857867</v>
          </cell>
          <cell r="BH48">
            <v>0.27964666260034632</v>
          </cell>
          <cell r="BI48">
            <v>0.26302795107211396</v>
          </cell>
          <cell r="BJ48">
            <v>0.24640923954388164</v>
          </cell>
          <cell r="BK48">
            <v>0.22979052801564931</v>
          </cell>
          <cell r="BL48">
            <v>0.21317181648741695</v>
          </cell>
          <cell r="BM48">
            <v>0.19655310495918463</v>
          </cell>
          <cell r="BN48">
            <v>0.17993439343095227</v>
          </cell>
          <cell r="BO48">
            <v>0.16331568190271992</v>
          </cell>
          <cell r="BP48">
            <v>0.1484282368746494</v>
          </cell>
          <cell r="BQ48">
            <v>0.13354079184657891</v>
          </cell>
          <cell r="BR48">
            <v>0.11865334681850846</v>
          </cell>
          <cell r="BS48">
            <v>0.10376590179043801</v>
          </cell>
          <cell r="BT48">
            <v>8.8878456762367553E-2</v>
          </cell>
          <cell r="BU48">
            <v>7.3991011734297091E-2</v>
          </cell>
          <cell r="BV48">
            <v>5.9103566706226643E-2</v>
          </cell>
          <cell r="BW48">
            <v>4.4216121678156181E-2</v>
          </cell>
          <cell r="BX48">
            <v>2.9328676650085716E-2</v>
          </cell>
          <cell r="BY48">
            <v>1.4441231622015266E-2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</row>
        <row r="49">
          <cell r="J49">
            <v>2.6511472488304748</v>
          </cell>
          <cell r="K49">
            <v>2.6511472488304748</v>
          </cell>
          <cell r="L49">
            <v>2.6511472488304748</v>
          </cell>
          <cell r="M49">
            <v>2.5953290089922993</v>
          </cell>
          <cell r="N49">
            <v>2.4817203407385633</v>
          </cell>
          <cell r="O49">
            <v>2.3681116724848268</v>
          </cell>
          <cell r="P49">
            <v>2.2545030042310907</v>
          </cell>
          <cell r="Q49">
            <v>2.1408943359773547</v>
          </cell>
          <cell r="R49">
            <v>2.0803105000200532</v>
          </cell>
          <cell r="S49">
            <v>2.0197266640627554</v>
          </cell>
          <cell r="T49">
            <v>1.9591428281054579</v>
          </cell>
          <cell r="U49">
            <v>1.8985589921481603</v>
          </cell>
          <cell r="V49">
            <v>1.8379751561908626</v>
          </cell>
          <cell r="W49">
            <v>1.7773913202335652</v>
          </cell>
          <cell r="X49">
            <v>1.7168074842762673</v>
          </cell>
          <cell r="Y49">
            <v>1.6562236483189698</v>
          </cell>
          <cell r="Z49">
            <v>1.595639812361672</v>
          </cell>
          <cell r="AA49">
            <v>1.5350559764043745</v>
          </cell>
          <cell r="AB49">
            <v>1.4951339856834212</v>
          </cell>
          <cell r="AC49">
            <v>1.4552119949624671</v>
          </cell>
          <cell r="AD49">
            <v>1.4152900042415137</v>
          </cell>
          <cell r="AE49">
            <v>1.3753680135205602</v>
          </cell>
          <cell r="AF49">
            <v>1.3354460227996061</v>
          </cell>
          <cell r="AG49">
            <v>1.2955240320786527</v>
          </cell>
          <cell r="AH49">
            <v>1.2556020413576992</v>
          </cell>
          <cell r="AI49">
            <v>1.2156800506367456</v>
          </cell>
          <cell r="AJ49">
            <v>1.1757580599157917</v>
          </cell>
          <cell r="AK49">
            <v>1.1358360691948381</v>
          </cell>
          <cell r="AL49">
            <v>1.1026754120298217</v>
          </cell>
          <cell r="AM49">
            <v>1.0695147548648045</v>
          </cell>
          <cell r="AN49">
            <v>1.0363540976997878</v>
          </cell>
          <cell r="AO49">
            <v>1.0031934405347709</v>
          </cell>
          <cell r="AP49">
            <v>0.97003278336975363</v>
          </cell>
          <cell r="AQ49">
            <v>0.9368721262047367</v>
          </cell>
          <cell r="AR49">
            <v>0.90371146903971988</v>
          </cell>
          <cell r="AS49">
            <v>0.87055081187470285</v>
          </cell>
          <cell r="AT49">
            <v>0.83739015470968592</v>
          </cell>
          <cell r="AU49">
            <v>0.8042294975446691</v>
          </cell>
          <cell r="AV49">
            <v>0.77376342349245031</v>
          </cell>
          <cell r="AW49">
            <v>0.74329734944023196</v>
          </cell>
          <cell r="AX49">
            <v>0.71283127538801361</v>
          </cell>
          <cell r="AY49">
            <v>0.68236520133579526</v>
          </cell>
          <cell r="AZ49">
            <v>0.65189912728357691</v>
          </cell>
          <cell r="BA49">
            <v>0.62143305323135856</v>
          </cell>
          <cell r="BB49">
            <v>0.59096697917914021</v>
          </cell>
          <cell r="BC49">
            <v>0.56050090512692186</v>
          </cell>
          <cell r="BD49">
            <v>0.53003483107470351</v>
          </cell>
          <cell r="BE49">
            <v>0.49956875702248527</v>
          </cell>
          <cell r="BF49">
            <v>0.4743726459958103</v>
          </cell>
          <cell r="BG49">
            <v>0.44917653496913545</v>
          </cell>
          <cell r="BH49">
            <v>0.42398042394246055</v>
          </cell>
          <cell r="BI49">
            <v>0.39878431291578575</v>
          </cell>
          <cell r="BJ49">
            <v>0.3735882018891109</v>
          </cell>
          <cell r="BK49">
            <v>0.34839209086243605</v>
          </cell>
          <cell r="BL49">
            <v>0.3231959798357612</v>
          </cell>
          <cell r="BM49">
            <v>0.29799986880908635</v>
          </cell>
          <cell r="BN49">
            <v>0.2728037577824115</v>
          </cell>
          <cell r="BO49">
            <v>0.24760764675573665</v>
          </cell>
          <cell r="BP49">
            <v>0.22503635913253295</v>
          </cell>
          <cell r="BQ49">
            <v>0.20246507150932933</v>
          </cell>
          <cell r="BR49">
            <v>0.17989378388612576</v>
          </cell>
          <cell r="BS49">
            <v>0.15732249626292216</v>
          </cell>
          <cell r="BT49">
            <v>0.13475120863971854</v>
          </cell>
          <cell r="BU49">
            <v>0.11217992101651494</v>
          </cell>
          <cell r="BV49">
            <v>8.9608633393311349E-2</v>
          </cell>
          <cell r="BW49">
            <v>6.7037345770107754E-2</v>
          </cell>
          <cell r="BX49">
            <v>4.4466058146904151E-2</v>
          </cell>
          <cell r="BY49">
            <v>2.1894770523700566E-2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</row>
        <row r="50">
          <cell r="J50">
            <v>10.16273112051682</v>
          </cell>
          <cell r="K50">
            <v>10.16273112051682</v>
          </cell>
          <cell r="L50">
            <v>10.16273112051682</v>
          </cell>
          <cell r="M50">
            <v>10.16273112051682</v>
          </cell>
          <cell r="N50">
            <v>10.16273112051682</v>
          </cell>
          <cell r="O50">
            <v>10.16273112051682</v>
          </cell>
          <cell r="P50">
            <v>10.16273112051682</v>
          </cell>
          <cell r="Q50">
            <v>10.16273112051682</v>
          </cell>
          <cell r="R50">
            <v>10.16273112051682</v>
          </cell>
          <cell r="S50">
            <v>10.16273112051682</v>
          </cell>
          <cell r="T50">
            <v>10.16273112051682</v>
          </cell>
          <cell r="U50">
            <v>10.16273112051682</v>
          </cell>
          <cell r="V50">
            <v>10.16273112051682</v>
          </cell>
          <cell r="W50">
            <v>10.16273112051682</v>
          </cell>
          <cell r="X50">
            <v>10.16273112051682</v>
          </cell>
          <cell r="Y50">
            <v>10.16273112051682</v>
          </cell>
          <cell r="Z50">
            <v>10.16273112051682</v>
          </cell>
          <cell r="AA50">
            <v>10.16273112051682</v>
          </cell>
          <cell r="AB50">
            <v>10.116012924411232</v>
          </cell>
          <cell r="AC50">
            <v>9.8459024340013741</v>
          </cell>
          <cell r="AD50">
            <v>9.5757919435915184</v>
          </cell>
          <cell r="AE50">
            <v>9.305681453181661</v>
          </cell>
          <cell r="AF50">
            <v>9.0355709627718053</v>
          </cell>
          <cell r="AG50">
            <v>8.7654604723619478</v>
          </cell>
          <cell r="AH50">
            <v>8.4953499819520921</v>
          </cell>
          <cell r="AI50">
            <v>8.2252394915422347</v>
          </cell>
          <cell r="AJ50">
            <v>7.9551290011323781</v>
          </cell>
          <cell r="AK50">
            <v>7.6850185107225215</v>
          </cell>
          <cell r="AL50">
            <v>7.4606549154358142</v>
          </cell>
          <cell r="AM50">
            <v>7.2362913201491024</v>
          </cell>
          <cell r="AN50">
            <v>7.0119277248623924</v>
          </cell>
          <cell r="AO50">
            <v>6.7875641295756823</v>
          </cell>
          <cell r="AP50">
            <v>6.5632005342889723</v>
          </cell>
          <cell r="AQ50">
            <v>6.3388369390022623</v>
          </cell>
          <cell r="AR50">
            <v>6.1144733437155523</v>
          </cell>
          <cell r="AS50">
            <v>5.8901097484288405</v>
          </cell>
          <cell r="AT50">
            <v>5.6657461531421305</v>
          </cell>
          <cell r="AU50">
            <v>5.4413825578554205</v>
          </cell>
          <cell r="AV50">
            <v>5.2352503972467908</v>
          </cell>
          <cell r="AW50">
            <v>5.0291182366381655</v>
          </cell>
          <cell r="AX50">
            <v>4.8229860760295384</v>
          </cell>
          <cell r="AY50">
            <v>4.6168539154209114</v>
          </cell>
          <cell r="AZ50">
            <v>4.4107217548122861</v>
          </cell>
          <cell r="BA50">
            <v>4.2045895942036609</v>
          </cell>
          <cell r="BB50">
            <v>3.9984574335950338</v>
          </cell>
          <cell r="BC50">
            <v>3.7923252729864072</v>
          </cell>
          <cell r="BD50">
            <v>3.5861931123777815</v>
          </cell>
          <cell r="BE50">
            <v>3.3800609517691553</v>
          </cell>
          <cell r="BF50">
            <v>3.2095851367376103</v>
          </cell>
          <cell r="BG50">
            <v>3.0391093217060652</v>
          </cell>
          <cell r="BH50">
            <v>2.8686335066745206</v>
          </cell>
          <cell r="BI50">
            <v>2.6981576916429759</v>
          </cell>
          <cell r="BJ50">
            <v>2.5276818766114313</v>
          </cell>
          <cell r="BK50">
            <v>2.3572060615798867</v>
          </cell>
          <cell r="BL50">
            <v>2.186730246548342</v>
          </cell>
          <cell r="BM50">
            <v>2.0162544315167974</v>
          </cell>
          <cell r="BN50">
            <v>1.8457786164852523</v>
          </cell>
          <cell r="BO50">
            <v>1.6753028014537075</v>
          </cell>
          <cell r="BP50">
            <v>1.5225864298754357</v>
          </cell>
          <cell r="BQ50">
            <v>1.3698700582971644</v>
          </cell>
          <cell r="BR50">
            <v>1.2171536867188932</v>
          </cell>
          <cell r="BS50">
            <v>1.0644373151406221</v>
          </cell>
          <cell r="BT50">
            <v>0.911720943562351</v>
          </cell>
          <cell r="BU50">
            <v>0.75900457198407978</v>
          </cell>
          <cell r="BV50">
            <v>0.60628820040580877</v>
          </cell>
          <cell r="BW50">
            <v>0.4535718288275376</v>
          </cell>
          <cell r="BX50">
            <v>0.30085545724926638</v>
          </cell>
          <cell r="BY50">
            <v>0.14813908567099529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91ADC-B4EF-473A-9AF0-C2E14FD56F4C}">
  <dimension ref="A1:O52"/>
  <sheetViews>
    <sheetView tabSelected="1" workbookViewId="0">
      <selection activeCell="O8" sqref="O8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5" x14ac:dyDescent="0.3">
      <c r="A1" s="25" t="s">
        <v>70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x14ac:dyDescent="0.3">
      <c r="A2" s="25" t="s">
        <v>69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5" x14ac:dyDescent="0.3">
      <c r="A3" s="25" t="s">
        <v>68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5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5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5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5" s="15" customFormat="1" ht="15" x14ac:dyDescent="0.25">
      <c r="A7" s="9">
        <v>78</v>
      </c>
      <c r="B7" s="10">
        <f>[1]PumpRatePerUserCalcs!J$12</f>
        <v>3.5348629984406332</v>
      </c>
      <c r="C7" s="11">
        <f t="shared" ref="C7:C45" si="0">B7*325900/1000</f>
        <v>1152.0118511918024</v>
      </c>
      <c r="D7" s="11">
        <f>TRUNC((C7*1000/[1]UserCalcs!$D$12)/60)</f>
        <v>24</v>
      </c>
      <c r="E7" s="11">
        <f>((C7*1000/[1]UserCalcs!$D$12/60)-D7)*60</f>
        <v>1.4813989753079682E-2</v>
      </c>
      <c r="F7" s="12"/>
      <c r="G7" s="13">
        <v>39</v>
      </c>
      <c r="H7" s="10">
        <f>IF([1]PumpRatePerUserCalcs!AW$12&gt;B45,B45,[1]PumpRatePerUserCalcs!AW$12)</f>
        <v>1.2810018149927402</v>
      </c>
      <c r="I7" s="11">
        <f t="shared" ref="I7:I45" si="1">H7*325900/1000</f>
        <v>417.47849150613405</v>
      </c>
      <c r="J7" s="11">
        <f>TRUNC((I7*1000/[1]UserCalcs!$D$12)/60)</f>
        <v>8</v>
      </c>
      <c r="K7" s="14">
        <f>((I7*1000/[1]UserCalcs!$D$12/60)-J7)*60</f>
        <v>41.848114382667525</v>
      </c>
    </row>
    <row r="8" spans="1:15" s="15" customFormat="1" ht="15.6" x14ac:dyDescent="0.3">
      <c r="A8" s="16">
        <v>77</v>
      </c>
      <c r="B8" s="10">
        <f>IF([1]PumpRatePerUserCalcs!K$12&gt;B7,B7,[1]PumpRatePerUserCalcs!K$12)</f>
        <v>3.5348629984406332</v>
      </c>
      <c r="C8" s="11">
        <f t="shared" si="0"/>
        <v>1152.0118511918024</v>
      </c>
      <c r="D8" s="11">
        <f>TRUNC((C8*1000/[1]UserCalcs!$D$12)/60)</f>
        <v>24</v>
      </c>
      <c r="E8" s="11">
        <f>((C8*1000/[1]UserCalcs!$D$12/60)-D8)*60</f>
        <v>1.4813989753079682E-2</v>
      </c>
      <c r="F8" s="12"/>
      <c r="G8" s="13">
        <v>38</v>
      </c>
      <c r="H8" s="10">
        <f>IF([1]PumpRatePerUserCalcs!AX$12&gt;H7,H7,[1]PumpRatePerUserCalcs!AX$12)</f>
        <v>1.2284964533282787</v>
      </c>
      <c r="I8" s="11">
        <f t="shared" si="1"/>
        <v>400.36699413968603</v>
      </c>
      <c r="J8" s="11">
        <f>TRUNC((I8*1000/[1]UserCalcs!$D$12)/60)</f>
        <v>8</v>
      </c>
      <c r="K8" s="17">
        <f>((I8*1000/[1]UserCalcs!$D$12/60)-J8)*60</f>
        <v>20.458742674607571</v>
      </c>
      <c r="N8"/>
      <c r="O8"/>
    </row>
    <row r="9" spans="1:15" s="15" customFormat="1" ht="15" x14ac:dyDescent="0.25">
      <c r="A9" s="16">
        <v>76</v>
      </c>
      <c r="B9" s="10">
        <f>IF([1]PumpRatePerUserCalcs!L$12&gt;B8,B8,[1]PumpRatePerUserCalcs!L$12)</f>
        <v>3.5348629984406332</v>
      </c>
      <c r="C9" s="11">
        <f t="shared" si="0"/>
        <v>1152.0118511918024</v>
      </c>
      <c r="D9" s="11">
        <f>TRUNC((C9*1000/[1]UserCalcs!$D$12)/60)</f>
        <v>24</v>
      </c>
      <c r="E9" s="11">
        <f>((C9*1000/[1]UserCalcs!$D$12/60)-D9)*60</f>
        <v>1.4813989753079682E-2</v>
      </c>
      <c r="F9" s="12"/>
      <c r="G9" s="13">
        <v>37</v>
      </c>
      <c r="H9" s="10">
        <f>IF([1]PumpRatePerUserCalcs!AY$12&gt;H8,H8,[1]PumpRatePerUserCalcs!AY$12)</f>
        <v>1.1759910916638174</v>
      </c>
      <c r="I9" s="11">
        <f t="shared" si="1"/>
        <v>383.25549677323812</v>
      </c>
      <c r="J9" s="11">
        <f>TRUNC((I9*1000/[1]UserCalcs!$D$12)/60)</f>
        <v>7</v>
      </c>
      <c r="K9" s="17">
        <f>((I9*1000/[1]UserCalcs!$D$12/60)-J9)*60</f>
        <v>59.069370966547616</v>
      </c>
    </row>
    <row r="10" spans="1:15" s="15" customFormat="1" ht="15.6" x14ac:dyDescent="0.3">
      <c r="A10" s="16">
        <v>75</v>
      </c>
      <c r="B10" s="10">
        <f>IF([1]PumpRatePerUserCalcs!M$12&gt;B9,B9,[1]PumpRatePerUserCalcs!M$12)</f>
        <v>3.5348629984406332</v>
      </c>
      <c r="C10" s="11">
        <f t="shared" si="0"/>
        <v>1152.0118511918024</v>
      </c>
      <c r="D10" s="11">
        <f>TRUNC((C10*1000/[1]UserCalcs!$D$12)/60)</f>
        <v>24</v>
      </c>
      <c r="E10" s="11">
        <f>((C10*1000/[1]UserCalcs!$D$12/60)-D10)*60</f>
        <v>1.4813989753079682E-2</v>
      </c>
      <c r="F10" s="12"/>
      <c r="G10" s="13">
        <v>36</v>
      </c>
      <c r="H10" s="10">
        <f>IF([1]PumpRatePerUserCalcs!AZ$12&gt;H9,H9,[1]PumpRatePerUserCalcs!AZ$12)</f>
        <v>1.1234857299993559</v>
      </c>
      <c r="I10" s="11">
        <f t="shared" si="1"/>
        <v>366.14399940679004</v>
      </c>
      <c r="J10" s="11">
        <f>TRUNC((I10*1000/[1]UserCalcs!$D$12)/60)</f>
        <v>7</v>
      </c>
      <c r="K10" s="17">
        <f>((I10*1000/[1]UserCalcs!$D$12/60)-J10)*60</f>
        <v>37.679999258487612</v>
      </c>
      <c r="N10"/>
      <c r="O10"/>
    </row>
    <row r="11" spans="1:15" s="15" customFormat="1" ht="15" x14ac:dyDescent="0.25">
      <c r="A11" s="16">
        <v>74</v>
      </c>
      <c r="B11" s="10">
        <f>IF([1]PumpRatePerUserCalcs!N$12&gt;B10,B10,[1]PumpRatePerUserCalcs!N$12)</f>
        <v>3.5348629984406332</v>
      </c>
      <c r="C11" s="11">
        <f t="shared" si="0"/>
        <v>1152.0118511918024</v>
      </c>
      <c r="D11" s="11">
        <f>TRUNC((C11*1000/[1]UserCalcs!$D$12)/60)</f>
        <v>24</v>
      </c>
      <c r="E11" s="11">
        <f>((C11*1000/[1]UserCalcs!$D$12/60)-D11)*60</f>
        <v>1.4813989753079682E-2</v>
      </c>
      <c r="F11" s="12"/>
      <c r="G11" s="13">
        <v>35</v>
      </c>
      <c r="H11" s="10">
        <f>IF([1]PumpRatePerUserCalcs!BA$12&gt;H10,H10,[1]PumpRatePerUserCalcs!BA$12)</f>
        <v>1.0709803683348946</v>
      </c>
      <c r="I11" s="11">
        <f t="shared" si="1"/>
        <v>349.03250204034214</v>
      </c>
      <c r="J11" s="11">
        <f>TRUNC((I11*1000/[1]UserCalcs!$D$12)/60)</f>
        <v>7</v>
      </c>
      <c r="K11" s="17">
        <f>((I11*1000/[1]UserCalcs!$D$12/60)-J11)*60</f>
        <v>16.290627550427654</v>
      </c>
    </row>
    <row r="12" spans="1:15" s="15" customFormat="1" ht="15.6" x14ac:dyDescent="0.3">
      <c r="A12" s="16">
        <v>73</v>
      </c>
      <c r="B12" s="10">
        <f>IF([1]PumpRatePerUserCalcs!O$12&gt;B11,B11,[1]PumpRatePerUserCalcs!O$12)</f>
        <v>3.5348629984406332</v>
      </c>
      <c r="C12" s="11">
        <f t="shared" si="0"/>
        <v>1152.0118511918024</v>
      </c>
      <c r="D12" s="11">
        <f>TRUNC((C12*1000/[1]UserCalcs!$D$12)/60)</f>
        <v>24</v>
      </c>
      <c r="E12" s="11">
        <f>((C12*1000/[1]UserCalcs!$D$12/60)-D12)*60</f>
        <v>1.4813989753079682E-2</v>
      </c>
      <c r="F12" s="12"/>
      <c r="G12" s="13">
        <v>34</v>
      </c>
      <c r="H12" s="10">
        <f>IF([1]PumpRatePerUserCalcs!BB$12&gt;H11,H11,[1]PumpRatePerUserCalcs!BB$12)</f>
        <v>1.0184750066704331</v>
      </c>
      <c r="I12" s="11">
        <f t="shared" si="1"/>
        <v>331.92100467389412</v>
      </c>
      <c r="J12" s="11">
        <f>TRUNC((I12*1000/[1]UserCalcs!$D$12)/60)</f>
        <v>6</v>
      </c>
      <c r="K12" s="17">
        <f>((I12*1000/[1]UserCalcs!$D$12/60)-J12)*60</f>
        <v>54.901255842367704</v>
      </c>
      <c r="N12"/>
      <c r="O12"/>
    </row>
    <row r="13" spans="1:15" s="15" customFormat="1" ht="15" x14ac:dyDescent="0.25">
      <c r="A13" s="16">
        <v>72</v>
      </c>
      <c r="B13" s="10">
        <f>IF([1]PumpRatePerUserCalcs!P$12&gt;B12,B12,[1]PumpRatePerUserCalcs!P$12)</f>
        <v>3.5348629984406332</v>
      </c>
      <c r="C13" s="11">
        <f t="shared" si="0"/>
        <v>1152.0118511918024</v>
      </c>
      <c r="D13" s="11">
        <f>TRUNC((C13*1000/[1]UserCalcs!$D$12)/60)</f>
        <v>24</v>
      </c>
      <c r="E13" s="11">
        <f>((C13*1000/[1]UserCalcs!$D$12/60)-D13)*60</f>
        <v>1.4813989753079682E-2</v>
      </c>
      <c r="F13" s="12"/>
      <c r="G13" s="13">
        <v>33</v>
      </c>
      <c r="H13" s="10">
        <f>IF([1]PumpRatePerUserCalcs!BC$12&gt;H12,H12,[1]PumpRatePerUserCalcs!BC$12)</f>
        <v>0.96596964500597171</v>
      </c>
      <c r="I13" s="11">
        <f t="shared" si="1"/>
        <v>314.80950730744615</v>
      </c>
      <c r="J13" s="11">
        <f>TRUNC((I13*1000/[1]UserCalcs!$D$12)/60)</f>
        <v>6</v>
      </c>
      <c r="K13" s="17">
        <f>((I13*1000/[1]UserCalcs!$D$12/60)-J13)*60</f>
        <v>33.511884134307692</v>
      </c>
    </row>
    <row r="14" spans="1:15" s="15" customFormat="1" ht="15.6" x14ac:dyDescent="0.3">
      <c r="A14" s="16">
        <v>71</v>
      </c>
      <c r="B14" s="10">
        <f>IF([1]PumpRatePerUserCalcs!Q$12&gt;B13,B13,[1]PumpRatePerUserCalcs!Q$12)</f>
        <v>3.5348629984406332</v>
      </c>
      <c r="C14" s="11">
        <f t="shared" si="0"/>
        <v>1152.0118511918024</v>
      </c>
      <c r="D14" s="11">
        <f>TRUNC((C14*1000/[1]UserCalcs!$D$12)/60)</f>
        <v>24</v>
      </c>
      <c r="E14" s="11">
        <f>((C14*1000/[1]UserCalcs!$D$12/60)-D14)*60</f>
        <v>1.4813989753079682E-2</v>
      </c>
      <c r="F14" s="12"/>
      <c r="G14" s="13">
        <v>32</v>
      </c>
      <c r="H14" s="10">
        <f>IF([1]PumpRatePerUserCalcs!BD$12&gt;H13,H13,[1]PumpRatePerUserCalcs!BD$12)</f>
        <v>0.91346428334151031</v>
      </c>
      <c r="I14" s="11">
        <f t="shared" si="1"/>
        <v>297.69800994099825</v>
      </c>
      <c r="J14" s="11">
        <f>TRUNC((I14*1000/[1]UserCalcs!$D$12)/60)</f>
        <v>6</v>
      </c>
      <c r="K14" s="17">
        <f>((I14*1000/[1]UserCalcs!$D$12/60)-J14)*60</f>
        <v>12.122512426247791</v>
      </c>
      <c r="N14"/>
      <c r="O14"/>
    </row>
    <row r="15" spans="1:15" s="15" customFormat="1" ht="15" x14ac:dyDescent="0.25">
      <c r="A15" s="16">
        <v>70</v>
      </c>
      <c r="B15" s="10">
        <f>IF([1]PumpRatePerUserCalcs!R$12&gt;B14,B14,[1]PumpRatePerUserCalcs!R$12)</f>
        <v>3.5348629984406332</v>
      </c>
      <c r="C15" s="11">
        <f t="shared" si="0"/>
        <v>1152.0118511918024</v>
      </c>
      <c r="D15" s="11">
        <f>TRUNC((C15*1000/[1]UserCalcs!$D$12)/60)</f>
        <v>24</v>
      </c>
      <c r="E15" s="11">
        <f>((C15*1000/[1]UserCalcs!$D$12/60)-D15)*60</f>
        <v>1.4813989753079682E-2</v>
      </c>
      <c r="F15" s="12"/>
      <c r="G15" s="13">
        <v>31</v>
      </c>
      <c r="H15" s="10">
        <f>IF([1]PumpRatePerUserCalcs!BE$12&gt;H14,H14,[1]PumpRatePerUserCalcs!BE$12)</f>
        <v>0.86095892167704902</v>
      </c>
      <c r="I15" s="11">
        <f t="shared" si="1"/>
        <v>280.58651257455028</v>
      </c>
      <c r="J15" s="11">
        <f>TRUNC((I15*1000/[1]UserCalcs!$D$12)/60)</f>
        <v>5</v>
      </c>
      <c r="K15" s="17">
        <f>((I15*1000/[1]UserCalcs!$D$12/60)-J15)*60</f>
        <v>50.73314071818789</v>
      </c>
    </row>
    <row r="16" spans="1:15" s="15" customFormat="1" ht="15.6" x14ac:dyDescent="0.3">
      <c r="A16" s="16">
        <v>69</v>
      </c>
      <c r="B16" s="10">
        <f>IF([1]PumpRatePerUserCalcs!S$12&gt;B15,B15,[1]PumpRatePerUserCalcs!S$12)</f>
        <v>3.480805527427302</v>
      </c>
      <c r="C16" s="11">
        <f t="shared" si="0"/>
        <v>1134.3945213885577</v>
      </c>
      <c r="D16" s="11">
        <f>TRUNC((C16*1000/[1]UserCalcs!$D$12)/60)</f>
        <v>23</v>
      </c>
      <c r="E16" s="11">
        <f>((C16*1000/[1]UserCalcs!$D$12/60)-D16)*60</f>
        <v>37.993151735697239</v>
      </c>
      <c r="F16" s="12"/>
      <c r="G16" s="13">
        <v>30</v>
      </c>
      <c r="H16" s="10">
        <f>IF([1]PumpRatePerUserCalcs!BF$12&gt;H15,H15,[1]PumpRatePerUserCalcs!BF$12)</f>
        <v>0.81753583671618368</v>
      </c>
      <c r="I16" s="11">
        <f t="shared" si="1"/>
        <v>266.43492918580426</v>
      </c>
      <c r="J16" s="11">
        <f>TRUNC((I16*1000/[1]UserCalcs!$D$12)/60)</f>
        <v>5</v>
      </c>
      <c r="K16" s="17">
        <f>((I16*1000/[1]UserCalcs!$D$12/60)-J16)*60</f>
        <v>33.043661482255345</v>
      </c>
      <c r="N16"/>
      <c r="O16"/>
    </row>
    <row r="17" spans="1:15" s="15" customFormat="1" ht="15" x14ac:dyDescent="0.25">
      <c r="A17" s="16">
        <v>68</v>
      </c>
      <c r="B17" s="10">
        <f>IF([1]PumpRatePerUserCalcs!T$12&gt;B16,B16,[1]PumpRatePerUserCalcs!T$12)</f>
        <v>3.3763950867349384</v>
      </c>
      <c r="C17" s="11">
        <f t="shared" si="0"/>
        <v>1100.3671587669164</v>
      </c>
      <c r="D17" s="11">
        <f>TRUNC((C17*1000/[1]UserCalcs!$D$12)/60)</f>
        <v>22</v>
      </c>
      <c r="E17" s="11">
        <f>((C17*1000/[1]UserCalcs!$D$12/60)-D17)*60</f>
        <v>55.458948458645736</v>
      </c>
      <c r="F17" s="12"/>
      <c r="G17" s="13">
        <v>29</v>
      </c>
      <c r="H17" s="10">
        <f>IF([1]PumpRatePerUserCalcs!BG$12&gt;H16,H16,[1]PumpRatePerUserCalcs!BG$12)</f>
        <v>0.77411275175531857</v>
      </c>
      <c r="I17" s="11">
        <f t="shared" si="1"/>
        <v>252.2833457970583</v>
      </c>
      <c r="J17" s="11">
        <f>TRUNC((I17*1000/[1]UserCalcs!$D$12)/60)</f>
        <v>5</v>
      </c>
      <c r="K17" s="17">
        <f>((I17*1000/[1]UserCalcs!$D$12/60)-J17)*60</f>
        <v>15.354182246322861</v>
      </c>
    </row>
    <row r="18" spans="1:15" s="15" customFormat="1" ht="15.6" x14ac:dyDescent="0.3">
      <c r="A18" s="16">
        <v>67</v>
      </c>
      <c r="B18" s="10">
        <f>IF([1]PumpRatePerUserCalcs!U$12&gt;B17,B17,[1]PumpRatePerUserCalcs!U$12)</f>
        <v>3.2719846460425739</v>
      </c>
      <c r="C18" s="11">
        <f t="shared" si="0"/>
        <v>1066.3397961452747</v>
      </c>
      <c r="D18" s="11">
        <f>TRUNC((C18*1000/[1]UserCalcs!$D$12)/60)</f>
        <v>22</v>
      </c>
      <c r="E18" s="11">
        <f>((C18*1000/[1]UserCalcs!$D$12/60)-D18)*60</f>
        <v>12.92474518159338</v>
      </c>
      <c r="F18" s="12"/>
      <c r="G18" s="13">
        <v>28</v>
      </c>
      <c r="H18" s="10">
        <f>IF([1]PumpRatePerUserCalcs!BH$12&gt;H17,H17,[1]PumpRatePerUserCalcs!BH$12)</f>
        <v>0.73068966679445335</v>
      </c>
      <c r="I18" s="11">
        <f t="shared" si="1"/>
        <v>238.13176240831234</v>
      </c>
      <c r="J18" s="11">
        <f>TRUNC((I18*1000/[1]UserCalcs!$D$12)/60)</f>
        <v>4</v>
      </c>
      <c r="K18" s="17">
        <f>((I18*1000/[1]UserCalcs!$D$12/60)-J18)*60</f>
        <v>57.664703010390426</v>
      </c>
      <c r="N18"/>
      <c r="O18"/>
    </row>
    <row r="19" spans="1:15" s="15" customFormat="1" ht="15" x14ac:dyDescent="0.25">
      <c r="A19" s="16">
        <v>66</v>
      </c>
      <c r="B19" s="10">
        <f>IF([1]PumpRatePerUserCalcs!V$12&gt;B18,B18,[1]PumpRatePerUserCalcs!V$12)</f>
        <v>3.1675742053502103</v>
      </c>
      <c r="C19" s="11">
        <f t="shared" si="0"/>
        <v>1032.3124335236334</v>
      </c>
      <c r="D19" s="11">
        <f>TRUNC((C19*1000/[1]UserCalcs!$D$12)/60)</f>
        <v>21</v>
      </c>
      <c r="E19" s="11">
        <f>((C19*1000/[1]UserCalcs!$D$12/60)-D19)*60</f>
        <v>30.390541904541877</v>
      </c>
      <c r="F19" s="12"/>
      <c r="G19" s="13">
        <v>27</v>
      </c>
      <c r="H19" s="10">
        <f>IF([1]PumpRatePerUserCalcs!BI$12&gt;H18,H18,[1]PumpRatePerUserCalcs!BI$12)</f>
        <v>0.68726658183358813</v>
      </c>
      <c r="I19" s="11">
        <f t="shared" si="1"/>
        <v>223.98017901956635</v>
      </c>
      <c r="J19" s="11">
        <f>TRUNC((I19*1000/[1]UserCalcs!$D$12)/60)</f>
        <v>4</v>
      </c>
      <c r="K19" s="17">
        <f>((I19*1000/[1]UserCalcs!$D$12/60)-J19)*60</f>
        <v>39.975223774457938</v>
      </c>
    </row>
    <row r="20" spans="1:15" s="15" customFormat="1" ht="15.6" x14ac:dyDescent="0.3">
      <c r="A20" s="16">
        <v>65</v>
      </c>
      <c r="B20" s="10">
        <f>IF([1]PumpRatePerUserCalcs!W$12&gt;B19,B19,[1]PumpRatePerUserCalcs!W$12)</f>
        <v>3.0631637646578462</v>
      </c>
      <c r="C20" s="11">
        <f t="shared" si="0"/>
        <v>998.28507090199207</v>
      </c>
      <c r="D20" s="11">
        <f>TRUNC((C20*1000/[1]UserCalcs!$D$12)/60)</f>
        <v>20</v>
      </c>
      <c r="E20" s="11">
        <f>((C20*1000/[1]UserCalcs!$D$12/60)-D20)*60</f>
        <v>47.856338627489947</v>
      </c>
      <c r="F20" s="12"/>
      <c r="G20" s="13">
        <v>26</v>
      </c>
      <c r="H20" s="10">
        <f>IF([1]PumpRatePerUserCalcs!BJ$12&gt;H19,H19,[1]PumpRatePerUserCalcs!BJ$12)</f>
        <v>0.64384349687272302</v>
      </c>
      <c r="I20" s="11">
        <f t="shared" si="1"/>
        <v>209.82859563082044</v>
      </c>
      <c r="J20" s="11">
        <f>TRUNC((I20*1000/[1]UserCalcs!$D$12)/60)</f>
        <v>4</v>
      </c>
      <c r="K20" s="17">
        <f>((I20*1000/[1]UserCalcs!$D$12/60)-J20)*60</f>
        <v>22.285744538525556</v>
      </c>
      <c r="N20"/>
      <c r="O20"/>
    </row>
    <row r="21" spans="1:15" s="15" customFormat="1" ht="15" x14ac:dyDescent="0.25">
      <c r="A21" s="16">
        <v>64</v>
      </c>
      <c r="B21" s="10">
        <f>IF([1]PumpRatePerUserCalcs!X$12&gt;B20,B20,[1]PumpRatePerUserCalcs!X$12)</f>
        <v>2.9587533239654817</v>
      </c>
      <c r="C21" s="11">
        <f t="shared" si="0"/>
        <v>964.25770828035058</v>
      </c>
      <c r="D21" s="11">
        <f>TRUNC((C21*1000/[1]UserCalcs!$D$12)/60)</f>
        <v>20</v>
      </c>
      <c r="E21" s="11">
        <f>((C21*1000/[1]UserCalcs!$D$12/60)-D21)*60</f>
        <v>5.3221353504382307</v>
      </c>
      <c r="F21" s="12"/>
      <c r="G21" s="13">
        <v>25</v>
      </c>
      <c r="H21" s="10">
        <f>IF([1]PumpRatePerUserCalcs!BK$12&gt;H20,H20,[1]PumpRatePerUserCalcs!BK$12)</f>
        <v>0.60042041191185791</v>
      </c>
      <c r="I21" s="11">
        <f t="shared" si="1"/>
        <v>195.67701224207451</v>
      </c>
      <c r="J21" s="11">
        <f>TRUNC((I21*1000/[1]UserCalcs!$D$12)/60)</f>
        <v>4</v>
      </c>
      <c r="K21" s="17">
        <f>((I21*1000/[1]UserCalcs!$D$12/60)-J21)*60</f>
        <v>4.596265302593121</v>
      </c>
    </row>
    <row r="22" spans="1:15" s="15" customFormat="1" ht="15.6" x14ac:dyDescent="0.3">
      <c r="A22" s="16">
        <v>63</v>
      </c>
      <c r="B22" s="10">
        <f>IF([1]PumpRatePerUserCalcs!Y$12&gt;B21,B21,[1]PumpRatePerUserCalcs!Y$12)</f>
        <v>2.8543428832731186</v>
      </c>
      <c r="C22" s="11">
        <f t="shared" si="0"/>
        <v>930.23034565870933</v>
      </c>
      <c r="D22" s="11">
        <f>TRUNC((C22*1000/[1]UserCalcs!$D$12)/60)</f>
        <v>19</v>
      </c>
      <c r="E22" s="11">
        <f>((C22*1000/[1]UserCalcs!$D$12/60)-D22)*60</f>
        <v>22.787932073386727</v>
      </c>
      <c r="F22" s="12"/>
      <c r="G22" s="13">
        <v>24</v>
      </c>
      <c r="H22" s="10">
        <f>IF([1]PumpRatePerUserCalcs!BL$12&gt;H21,H21,[1]PumpRatePerUserCalcs!BL$12)</f>
        <v>0.55699732695099269</v>
      </c>
      <c r="I22" s="11">
        <f t="shared" si="1"/>
        <v>181.52542885332852</v>
      </c>
      <c r="J22" s="11">
        <f>TRUNC((I22*1000/[1]UserCalcs!$D$12)/60)</f>
        <v>3</v>
      </c>
      <c r="K22" s="17">
        <f>((I22*1000/[1]UserCalcs!$D$12/60)-J22)*60</f>
        <v>46.906786066660629</v>
      </c>
      <c r="N22"/>
      <c r="O22"/>
    </row>
    <row r="23" spans="1:15" s="15" customFormat="1" ht="15" x14ac:dyDescent="0.25">
      <c r="A23" s="16">
        <v>62</v>
      </c>
      <c r="B23" s="10">
        <f>IF([1]PumpRatePerUserCalcs!Z$12&gt;B22,B22,[1]PumpRatePerUserCalcs!Z$12)</f>
        <v>2.7499324425807541</v>
      </c>
      <c r="C23" s="11">
        <f t="shared" si="0"/>
        <v>896.20298303706784</v>
      </c>
      <c r="D23" s="11">
        <f>TRUNC((C23*1000/[1]UserCalcs!$D$12)/60)</f>
        <v>18</v>
      </c>
      <c r="E23" s="11">
        <f>((C23*1000/[1]UserCalcs!$D$12/60)-D23)*60</f>
        <v>40.253728796334798</v>
      </c>
      <c r="F23" s="12"/>
      <c r="G23" s="13">
        <v>23</v>
      </c>
      <c r="H23" s="10">
        <f>IF([1]PumpRatePerUserCalcs!BM$12&gt;H22,H22,[1]PumpRatePerUserCalcs!BM$12)</f>
        <v>0.51357424199012747</v>
      </c>
      <c r="I23" s="11">
        <f t="shared" si="1"/>
        <v>167.37384546458256</v>
      </c>
      <c r="J23" s="11">
        <f>TRUNC((I23*1000/[1]UserCalcs!$D$12)/60)</f>
        <v>3</v>
      </c>
      <c r="K23" s="17">
        <f>((I23*1000/[1]UserCalcs!$D$12/60)-J23)*60</f>
        <v>29.217306830728198</v>
      </c>
    </row>
    <row r="24" spans="1:15" s="15" customFormat="1" ht="15.6" x14ac:dyDescent="0.3">
      <c r="A24" s="16">
        <v>61</v>
      </c>
      <c r="B24" s="10">
        <f>IF([1]PumpRatePerUserCalcs!AA$12&gt;B23,B23,[1]PumpRatePerUserCalcs!AA$12)</f>
        <v>2.64552200188839</v>
      </c>
      <c r="C24" s="11">
        <f t="shared" si="0"/>
        <v>862.17562041542635</v>
      </c>
      <c r="D24" s="11">
        <f>TRUNC((C24*1000/[1]UserCalcs!$D$12)/60)</f>
        <v>17</v>
      </c>
      <c r="E24" s="11">
        <f>((C24*1000/[1]UserCalcs!$D$12/60)-D24)*60</f>
        <v>57.719525519282868</v>
      </c>
      <c r="F24" s="12"/>
      <c r="G24" s="13">
        <v>22</v>
      </c>
      <c r="H24" s="10">
        <f>IF([1]PumpRatePerUserCalcs!BN$12&gt;H23,H23,[1]PumpRatePerUserCalcs!BN$12)</f>
        <v>0.47015115702926236</v>
      </c>
      <c r="I24" s="11">
        <f t="shared" si="1"/>
        <v>153.2222620758366</v>
      </c>
      <c r="J24" s="11">
        <f>TRUNC((I24*1000/[1]UserCalcs!$D$12)/60)</f>
        <v>3</v>
      </c>
      <c r="K24" s="17">
        <f>((I24*1000/[1]UserCalcs!$D$12/60)-J24)*60</f>
        <v>11.527827594795763</v>
      </c>
      <c r="N24"/>
      <c r="O24"/>
    </row>
    <row r="25" spans="1:15" s="15" customFormat="1" ht="15" x14ac:dyDescent="0.25">
      <c r="A25" s="16">
        <v>60</v>
      </c>
      <c r="B25" s="10">
        <f>IF([1]PumpRatePerUserCalcs!AB$12&gt;B24,B24,[1]PumpRatePerUserCalcs!AB$12)</f>
        <v>2.5767202731990873</v>
      </c>
      <c r="C25" s="11">
        <f t="shared" si="0"/>
        <v>839.75313703558254</v>
      </c>
      <c r="D25" s="11">
        <f>TRUNC((C25*1000/[1]UserCalcs!$D$12)/60)</f>
        <v>17</v>
      </c>
      <c r="E25" s="11">
        <f>((C25*1000/[1]UserCalcs!$D$12/60)-D25)*60</f>
        <v>29.691421294478317</v>
      </c>
      <c r="F25" s="12"/>
      <c r="G25" s="13">
        <v>21</v>
      </c>
      <c r="H25" s="10">
        <f>IF([1]PumpRatePerUserCalcs!BO$12&gt;H24,H24,[1]PumpRatePerUserCalcs!BO$12)</f>
        <v>0.42672807206839725</v>
      </c>
      <c r="I25" s="11">
        <f t="shared" si="1"/>
        <v>139.07067868709066</v>
      </c>
      <c r="J25" s="11">
        <f>TRUNC((I25*1000/[1]UserCalcs!$D$12)/60)</f>
        <v>2</v>
      </c>
      <c r="K25" s="17">
        <f>((I25*1000/[1]UserCalcs!$D$12/60)-J25)*60</f>
        <v>53.838348358863328</v>
      </c>
    </row>
    <row r="26" spans="1:15" s="15" customFormat="1" ht="15.6" x14ac:dyDescent="0.3">
      <c r="A26" s="16">
        <v>59</v>
      </c>
      <c r="B26" s="10">
        <f>IF([1]PumpRatePerUserCalcs!AC$12&gt;B25,B25,[1]PumpRatePerUserCalcs!AC$12)</f>
        <v>2.5079185445097836</v>
      </c>
      <c r="C26" s="11">
        <f t="shared" si="0"/>
        <v>817.3306536557385</v>
      </c>
      <c r="D26" s="11">
        <f>TRUNC((C26*1000/[1]UserCalcs!$D$12)/60)</f>
        <v>17</v>
      </c>
      <c r="E26" s="11">
        <f>((C26*1000/[1]UserCalcs!$D$12/60)-D26)*60</f>
        <v>1.663317069673127</v>
      </c>
      <c r="F26" s="12"/>
      <c r="G26" s="13">
        <v>20</v>
      </c>
      <c r="H26" s="10">
        <f>IF([1]PumpRatePerUserCalcs!BP$12&gt;H25,H25,[1]PumpRatePerUserCalcs!BP$12)</f>
        <v>0.3878286189305355</v>
      </c>
      <c r="I26" s="11">
        <f t="shared" si="1"/>
        <v>126.39334690946151</v>
      </c>
      <c r="J26" s="11">
        <f>TRUNC((I26*1000/[1]UserCalcs!$D$12)/60)</f>
        <v>2</v>
      </c>
      <c r="K26" s="17">
        <f>((I26*1000/[1]UserCalcs!$D$12/60)-J26)*60</f>
        <v>37.991683636826899</v>
      </c>
      <c r="N26"/>
      <c r="O26"/>
    </row>
    <row r="27" spans="1:15" s="15" customFormat="1" ht="15" x14ac:dyDescent="0.25">
      <c r="A27" s="16">
        <v>58</v>
      </c>
      <c r="B27" s="10">
        <f>IF([1]PumpRatePerUserCalcs!AD$12&gt;B26,B26,[1]PumpRatePerUserCalcs!AD$12)</f>
        <v>2.4391168158204812</v>
      </c>
      <c r="C27" s="11">
        <f t="shared" si="0"/>
        <v>794.9081702758948</v>
      </c>
      <c r="D27" s="11">
        <f>TRUNC((C27*1000/[1]UserCalcs!$D$12)/60)</f>
        <v>16</v>
      </c>
      <c r="E27" s="11">
        <f>((C27*1000/[1]UserCalcs!$D$12/60)-D27)*60</f>
        <v>33.635212844868576</v>
      </c>
      <c r="F27" s="12"/>
      <c r="G27" s="13">
        <v>19</v>
      </c>
      <c r="H27" s="10">
        <f>IF([1]PumpRatePerUserCalcs!BQ$12&gt;H26,H26,[1]PumpRatePerUserCalcs!BQ$12)</f>
        <v>0.34892916579267397</v>
      </c>
      <c r="I27" s="11">
        <f t="shared" si="1"/>
        <v>113.71601513183245</v>
      </c>
      <c r="J27" s="11">
        <f>TRUNC((I27*1000/[1]UserCalcs!$D$12)/60)</f>
        <v>2</v>
      </c>
      <c r="K27" s="17">
        <f>((I27*1000/[1]UserCalcs!$D$12/60)-J27)*60</f>
        <v>22.14501891479058</v>
      </c>
    </row>
    <row r="28" spans="1:15" s="15" customFormat="1" ht="15.6" x14ac:dyDescent="0.3">
      <c r="A28" s="16">
        <v>57</v>
      </c>
      <c r="B28" s="10">
        <f>IF([1]PumpRatePerUserCalcs!AE$12&gt;B27,B27,[1]PumpRatePerUserCalcs!AE$12)</f>
        <v>2.370315087131178</v>
      </c>
      <c r="C28" s="11">
        <f t="shared" si="0"/>
        <v>772.48568689605088</v>
      </c>
      <c r="D28" s="11">
        <f>TRUNC((C28*1000/[1]UserCalcs!$D$12)/60)</f>
        <v>16</v>
      </c>
      <c r="E28" s="11">
        <f>((C28*1000/[1]UserCalcs!$D$12/60)-D28)*60</f>
        <v>5.6071086200635989</v>
      </c>
      <c r="F28" s="12"/>
      <c r="G28" s="13">
        <v>18</v>
      </c>
      <c r="H28" s="10">
        <f>IF([1]PumpRatePerUserCalcs!BR$12&gt;H27,H27,[1]PumpRatePerUserCalcs!BR$12)</f>
        <v>0.31002971265481244</v>
      </c>
      <c r="I28" s="11">
        <f t="shared" si="1"/>
        <v>101.03868335420337</v>
      </c>
      <c r="J28" s="11">
        <f>TRUNC((I28*1000/[1]UserCalcs!$D$12)/60)</f>
        <v>2</v>
      </c>
      <c r="K28" s="17">
        <f>((I28*1000/[1]UserCalcs!$D$12/60)-J28)*60</f>
        <v>6.2983541927542053</v>
      </c>
      <c r="N28"/>
      <c r="O28"/>
    </row>
    <row r="29" spans="1:15" s="15" customFormat="1" ht="15" x14ac:dyDescent="0.25">
      <c r="A29" s="16">
        <v>56</v>
      </c>
      <c r="B29" s="10">
        <f>IF([1]PumpRatePerUserCalcs!AF$12&gt;B28,B28,[1]PumpRatePerUserCalcs!AF$12)</f>
        <v>2.3015133584418748</v>
      </c>
      <c r="C29" s="11">
        <f t="shared" si="0"/>
        <v>750.06320351620695</v>
      </c>
      <c r="D29" s="11">
        <f>TRUNC((C29*1000/[1]UserCalcs!$D$12)/60)</f>
        <v>15</v>
      </c>
      <c r="E29" s="11">
        <f>((C29*1000/[1]UserCalcs!$D$12/60)-D29)*60</f>
        <v>37.579004395258728</v>
      </c>
      <c r="F29" s="12"/>
      <c r="G29" s="13">
        <v>17</v>
      </c>
      <c r="H29" s="10">
        <f>IF([1]PumpRatePerUserCalcs!BS$12&gt;H28,H28,[1]PumpRatePerUserCalcs!BS$12)</f>
        <v>0.27113025951695097</v>
      </c>
      <c r="I29" s="11">
        <f t="shared" si="1"/>
        <v>88.361351576574322</v>
      </c>
      <c r="J29" s="11">
        <f>TRUNC((I29*1000/[1]UserCalcs!$D$12)/60)</f>
        <v>1</v>
      </c>
      <c r="K29" s="17">
        <f>((I29*1000/[1]UserCalcs!$D$12/60)-J29)*60</f>
        <v>50.451689470717895</v>
      </c>
    </row>
    <row r="30" spans="1:15" s="15" customFormat="1" ht="15.6" x14ac:dyDescent="0.3">
      <c r="A30" s="16">
        <v>55</v>
      </c>
      <c r="B30" s="10">
        <f>IF([1]PumpRatePerUserCalcs!AG$12&gt;B29,B29,[1]PumpRatePerUserCalcs!AG$12)</f>
        <v>2.2327116297525715</v>
      </c>
      <c r="C30" s="11">
        <f t="shared" si="0"/>
        <v>727.64072013636303</v>
      </c>
      <c r="D30" s="11">
        <f>TRUNC((C30*1000/[1]UserCalcs!$D$12)/60)</f>
        <v>15</v>
      </c>
      <c r="E30" s="11">
        <f>((C30*1000/[1]UserCalcs!$D$12/60)-D30)*60</f>
        <v>9.5509001704538576</v>
      </c>
      <c r="F30" s="12"/>
      <c r="G30" s="13">
        <v>16</v>
      </c>
      <c r="H30" s="10">
        <f>IF([1]PumpRatePerUserCalcs!BT$12&gt;H29,H29,[1]PumpRatePerUserCalcs!BT$12)</f>
        <v>0.23223080637908941</v>
      </c>
      <c r="I30" s="11">
        <f t="shared" si="1"/>
        <v>75.684019798945243</v>
      </c>
      <c r="J30" s="11">
        <f>TRUNC((I30*1000/[1]UserCalcs!$D$12)/60)</f>
        <v>1</v>
      </c>
      <c r="K30" s="17">
        <f>((I30*1000/[1]UserCalcs!$D$12/60)-J30)*60</f>
        <v>34.605024748681565</v>
      </c>
      <c r="N30"/>
      <c r="O30"/>
    </row>
    <row r="31" spans="1:15" s="15" customFormat="1" ht="15" x14ac:dyDescent="0.25">
      <c r="A31" s="16">
        <v>54</v>
      </c>
      <c r="B31" s="10">
        <f>IF([1]PumpRatePerUserCalcs!AH$12&gt;B30,B30,[1]PumpRatePerUserCalcs!AH$12)</f>
        <v>2.1639099010632683</v>
      </c>
      <c r="C31" s="11">
        <f t="shared" si="0"/>
        <v>705.21823675651922</v>
      </c>
      <c r="D31" s="11">
        <f>TRUNC((C31*1000/[1]UserCalcs!$D$12)/60)</f>
        <v>14</v>
      </c>
      <c r="E31" s="11">
        <f>((C31*1000/[1]UserCalcs!$D$12/60)-D31)*60</f>
        <v>41.522795945648987</v>
      </c>
      <c r="F31" s="12"/>
      <c r="G31" s="13">
        <v>15</v>
      </c>
      <c r="H31" s="10">
        <f>IF([1]PumpRatePerUserCalcs!BU$12&gt;H30,H30,[1]PumpRatePerUserCalcs!BU$12)</f>
        <v>0.19333135324122788</v>
      </c>
      <c r="I31" s="11">
        <f t="shared" si="1"/>
        <v>63.006688021316165</v>
      </c>
      <c r="J31" s="11">
        <f>TRUNC((I31*1000/[1]UserCalcs!$D$12)/60)</f>
        <v>1</v>
      </c>
      <c r="K31" s="17">
        <f>((I31*1000/[1]UserCalcs!$D$12/60)-J31)*60</f>
        <v>18.758360026645203</v>
      </c>
    </row>
    <row r="32" spans="1:15" s="15" customFormat="1" ht="15.6" x14ac:dyDescent="0.3">
      <c r="A32" s="16">
        <v>53</v>
      </c>
      <c r="B32" s="10">
        <f>IF([1]PumpRatePerUserCalcs!AI$12&gt;B31,B31,[1]PumpRatePerUserCalcs!AI$12)</f>
        <v>2.095108172373966</v>
      </c>
      <c r="C32" s="11">
        <f t="shared" si="0"/>
        <v>682.79575337667552</v>
      </c>
      <c r="D32" s="11">
        <f>TRUNC((C32*1000/[1]UserCalcs!$D$12)/60)</f>
        <v>14</v>
      </c>
      <c r="E32" s="11">
        <f>((C32*1000/[1]UserCalcs!$D$12/60)-D32)*60</f>
        <v>13.494691720844436</v>
      </c>
      <c r="F32" s="12"/>
      <c r="G32" s="13">
        <v>14</v>
      </c>
      <c r="H32" s="10">
        <f>IF([1]PumpRatePerUserCalcs!BV$12&gt;H31,H31,[1]PumpRatePerUserCalcs!BV$12)</f>
        <v>0.15443190010336638</v>
      </c>
      <c r="I32" s="11">
        <f t="shared" si="1"/>
        <v>50.329356243687108</v>
      </c>
      <c r="J32" s="11">
        <f>TRUNC((I32*1000/[1]UserCalcs!$D$12)/60)</f>
        <v>1</v>
      </c>
      <c r="K32" s="17">
        <f>((I32*1000/[1]UserCalcs!$D$12/60)-J32)*60</f>
        <v>2.9116953046088812</v>
      </c>
      <c r="N32"/>
      <c r="O32"/>
    </row>
    <row r="33" spans="1:15" s="15" customFormat="1" ht="15" x14ac:dyDescent="0.25">
      <c r="A33" s="16">
        <v>52</v>
      </c>
      <c r="B33" s="10">
        <f>IF([1]PumpRatePerUserCalcs!AJ$12&gt;B32,B32,[1]PumpRatePerUserCalcs!AJ$12)</f>
        <v>2.0263064436846623</v>
      </c>
      <c r="C33" s="11">
        <f t="shared" si="0"/>
        <v>660.37326999683148</v>
      </c>
      <c r="D33" s="11">
        <f>TRUNC((C33*1000/[1]UserCalcs!$D$12)/60)</f>
        <v>13</v>
      </c>
      <c r="E33" s="11">
        <f>((C33*1000/[1]UserCalcs!$D$12/60)-D33)*60</f>
        <v>45.466587496039352</v>
      </c>
      <c r="F33" s="12"/>
      <c r="G33" s="13">
        <v>13</v>
      </c>
      <c r="H33" s="10">
        <f>IF([1]PumpRatePerUserCalcs!BW$12&gt;H32,H32,[1]PumpRatePerUserCalcs!BW$12)</f>
        <v>0.11553244696550485</v>
      </c>
      <c r="I33" s="11">
        <f t="shared" si="1"/>
        <v>37.65202446605803</v>
      </c>
      <c r="J33" s="11">
        <f>TRUNC((I33*1000/[1]UserCalcs!$D$12)/60)</f>
        <v>0</v>
      </c>
      <c r="K33" s="17">
        <f>((I33*1000/[1]UserCalcs!$D$12/60)-J33)*60</f>
        <v>47.065030582572533</v>
      </c>
    </row>
    <row r="34" spans="1:15" s="15" customFormat="1" ht="15.6" x14ac:dyDescent="0.3">
      <c r="A34" s="16">
        <v>51</v>
      </c>
      <c r="B34" s="10">
        <f>IF([1]PumpRatePerUserCalcs!AK$12&gt;B33,B33,[1]PumpRatePerUserCalcs!AK$12)</f>
        <v>1.9575047149953595</v>
      </c>
      <c r="C34" s="11">
        <f t="shared" si="0"/>
        <v>637.95078661698767</v>
      </c>
      <c r="D34" s="11">
        <f>TRUNC((C34*1000/[1]UserCalcs!$D$12)/60)</f>
        <v>13</v>
      </c>
      <c r="E34" s="11">
        <f>((C34*1000/[1]UserCalcs!$D$12/60)-D34)*60</f>
        <v>17.438483271234482</v>
      </c>
      <c r="F34" s="12"/>
      <c r="G34" s="13">
        <v>12</v>
      </c>
      <c r="H34" s="10">
        <f>IF([1]PumpRatePerUserCalcs!BX$12&gt;H33,H33,[1]PumpRatePerUserCalcs!BX$12)</f>
        <v>7.6632993827643325E-2</v>
      </c>
      <c r="I34" s="11">
        <f t="shared" si="1"/>
        <v>24.974692688428959</v>
      </c>
      <c r="J34" s="11">
        <f>TRUNC((I34*1000/[1]UserCalcs!$D$12)/60)</f>
        <v>0</v>
      </c>
      <c r="K34" s="17">
        <f>((I34*1000/[1]UserCalcs!$D$12/60)-J34)*60</f>
        <v>31.218365860536199</v>
      </c>
      <c r="N34"/>
      <c r="O34"/>
    </row>
    <row r="35" spans="1:15" s="15" customFormat="1" ht="15" x14ac:dyDescent="0.25">
      <c r="A35" s="16">
        <v>50</v>
      </c>
      <c r="B35" s="10">
        <f>IF([1]PumpRatePerUserCalcs!AL$12&gt;B34,B34,[1]PumpRatePerUserCalcs!AL$12)</f>
        <v>1.9003554973279904</v>
      </c>
      <c r="C35" s="11">
        <f t="shared" si="0"/>
        <v>619.32585657919208</v>
      </c>
      <c r="D35" s="11">
        <f>TRUNC((C35*1000/[1]UserCalcs!$D$12)/60)</f>
        <v>12</v>
      </c>
      <c r="E35" s="11">
        <f>((C35*1000/[1]UserCalcs!$D$12/60)-D35)*60</f>
        <v>54.157320723990097</v>
      </c>
      <c r="F35" s="12"/>
      <c r="G35" s="13">
        <v>11</v>
      </c>
      <c r="H35" s="10">
        <f>IF([1]PumpRatePerUserCalcs!BY$12&gt;H34,H34,[1]PumpRatePerUserCalcs!BY$12)</f>
        <v>3.7733540689781825E-2</v>
      </c>
      <c r="I35" s="11">
        <f t="shared" si="1"/>
        <v>12.297360910799897</v>
      </c>
      <c r="J35" s="11">
        <f>TRUNC((I35*1000/[1]UserCalcs!$D$12)/60)</f>
        <v>0</v>
      </c>
      <c r="K35" s="17">
        <f>((I35*1000/[1]UserCalcs!$D$12/60)-J35)*60</f>
        <v>15.371701138499871</v>
      </c>
    </row>
    <row r="36" spans="1:15" s="15" customFormat="1" ht="15.6" x14ac:dyDescent="0.3">
      <c r="A36" s="16">
        <v>49</v>
      </c>
      <c r="B36" s="10">
        <f>IF([1]PumpRatePerUserCalcs!AM$12&gt;B35,B35,[1]PumpRatePerUserCalcs!AM$12)</f>
        <v>1.8432062796606206</v>
      </c>
      <c r="C36" s="11">
        <f t="shared" si="0"/>
        <v>600.70092654139614</v>
      </c>
      <c r="D36" s="11">
        <f>TRUNC((C36*1000/[1]UserCalcs!$D$12)/60)</f>
        <v>12</v>
      </c>
      <c r="E36" s="11">
        <f>((C36*1000/[1]UserCalcs!$D$12/60)-D36)*60</f>
        <v>30.876158176745179</v>
      </c>
      <c r="F36" s="12"/>
      <c r="G36" s="13">
        <v>10</v>
      </c>
      <c r="H36" s="10">
        <f>IF([1]PumpRatePerUserCalcs!BZ$12&gt;H35,H35,[1]PumpRatePerUserCalcs!BZ$12)</f>
        <v>0</v>
      </c>
      <c r="I36" s="11">
        <f t="shared" si="1"/>
        <v>0</v>
      </c>
      <c r="J36" s="11">
        <f>TRUNC((I36*1000/[1]UserCalcs!$D$12)/60)</f>
        <v>0</v>
      </c>
      <c r="K36" s="17">
        <f>((I36*1000/[1]UserCalcs!$D$12/60)-J36)*60</f>
        <v>0</v>
      </c>
      <c r="N36"/>
      <c r="O36"/>
    </row>
    <row r="37" spans="1:15" s="15" customFormat="1" ht="15" x14ac:dyDescent="0.25">
      <c r="A37" s="16">
        <v>48</v>
      </c>
      <c r="B37" s="10">
        <f>IF([1]PumpRatePerUserCalcs!AN$12&gt;B36,B36,[1]PumpRatePerUserCalcs!AN$12)</f>
        <v>1.786057061993251</v>
      </c>
      <c r="C37" s="11">
        <f t="shared" si="0"/>
        <v>582.07599650360055</v>
      </c>
      <c r="D37" s="11">
        <f>TRUNC((C37*1000/[1]UserCalcs!$D$12)/60)</f>
        <v>12</v>
      </c>
      <c r="E37" s="11">
        <f>((C37*1000/[1]UserCalcs!$D$12/60)-D37)*60</f>
        <v>7.5949956295006871</v>
      </c>
      <c r="F37" s="12"/>
      <c r="G37" s="13">
        <v>9</v>
      </c>
      <c r="H37" s="10">
        <f>IF([1]PumpRatePerUserCalcs!CA$12&gt;H36,H36,[1]PumpRatePerUserCalcs!CA$12)</f>
        <v>0</v>
      </c>
      <c r="I37" s="11">
        <f t="shared" si="1"/>
        <v>0</v>
      </c>
      <c r="J37" s="11">
        <f>TRUNC((I37*1000/[1]UserCalcs!$D$12)/60)</f>
        <v>0</v>
      </c>
      <c r="K37" s="17">
        <f>((I37*1000/[1]UserCalcs!$D$12/60)-J37)*60</f>
        <v>0</v>
      </c>
    </row>
    <row r="38" spans="1:15" s="15" customFormat="1" ht="15.6" x14ac:dyDescent="0.3">
      <c r="A38" s="16">
        <v>47</v>
      </c>
      <c r="B38" s="10">
        <f>IF([1]PumpRatePerUserCalcs!AO$12&gt;B37,B37,[1]PumpRatePerUserCalcs!AO$12)</f>
        <v>1.7289078443258814</v>
      </c>
      <c r="C38" s="11">
        <f t="shared" si="0"/>
        <v>563.45106646580473</v>
      </c>
      <c r="D38" s="11">
        <f>TRUNC((C38*1000/[1]UserCalcs!$D$12)/60)</f>
        <v>11</v>
      </c>
      <c r="E38" s="11">
        <f>((C38*1000/[1]UserCalcs!$D$12/60)-D38)*60</f>
        <v>44.313833082255876</v>
      </c>
      <c r="F38" s="12"/>
      <c r="G38" s="13">
        <v>8</v>
      </c>
      <c r="H38" s="10">
        <f>IF([1]PumpRatePerUserCalcs!CB$12&gt;H37,H37,[1]PumpRatePerUserCalcs!CB$12)</f>
        <v>0</v>
      </c>
      <c r="I38" s="11">
        <f t="shared" si="1"/>
        <v>0</v>
      </c>
      <c r="J38" s="11">
        <f>TRUNC((I38*1000/[1]UserCalcs!$D$12)/60)</f>
        <v>0</v>
      </c>
      <c r="K38" s="17">
        <f>((I38*1000/[1]UserCalcs!$D$12/60)-J38)*60</f>
        <v>0</v>
      </c>
      <c r="N38"/>
      <c r="O38"/>
    </row>
    <row r="39" spans="1:15" s="15" customFormat="1" ht="15" x14ac:dyDescent="0.25">
      <c r="A39" s="16">
        <v>46</v>
      </c>
      <c r="B39" s="10">
        <f>IF([1]PumpRatePerUserCalcs!AP$12&gt;B38,B38,[1]PumpRatePerUserCalcs!AP$12)</f>
        <v>1.6717586266585116</v>
      </c>
      <c r="C39" s="11">
        <f t="shared" si="0"/>
        <v>544.82613642800891</v>
      </c>
      <c r="D39" s="11">
        <f>TRUNC((C39*1000/[1]UserCalcs!$D$12)/60)</f>
        <v>11</v>
      </c>
      <c r="E39" s="11">
        <f>((C39*1000/[1]UserCalcs!$D$12/60)-D39)*60</f>
        <v>21.032670535011064</v>
      </c>
      <c r="F39" s="12"/>
      <c r="G39" s="13">
        <v>7</v>
      </c>
      <c r="H39" s="10">
        <f>IF([1]PumpRatePerUserCalcs!CC$12&gt;H38,H38,[1]PumpRatePerUserCalcs!CC$12)</f>
        <v>0</v>
      </c>
      <c r="I39" s="11">
        <f t="shared" si="1"/>
        <v>0</v>
      </c>
      <c r="J39" s="11">
        <f>TRUNC((I39*1000/[1]UserCalcs!$D$12)/60)</f>
        <v>0</v>
      </c>
      <c r="K39" s="17">
        <f>((I39*1000/[1]UserCalcs!$D$12/60)-J39)*60</f>
        <v>0</v>
      </c>
    </row>
    <row r="40" spans="1:15" s="15" customFormat="1" ht="15.6" x14ac:dyDescent="0.3">
      <c r="A40" s="16">
        <v>45</v>
      </c>
      <c r="B40" s="10">
        <f>IF([1]PumpRatePerUserCalcs!AQ$12&gt;B39,B39,[1]PumpRatePerUserCalcs!AQ$12)</f>
        <v>1.6146094089911422</v>
      </c>
      <c r="C40" s="11">
        <f t="shared" si="0"/>
        <v>526.2012063902132</v>
      </c>
      <c r="D40" s="11">
        <f>TRUNC((C40*1000/[1]UserCalcs!$D$12)/60)</f>
        <v>10</v>
      </c>
      <c r="E40" s="11">
        <f>((C40*1000/[1]UserCalcs!$D$12/60)-D40)*60</f>
        <v>57.751507987766573</v>
      </c>
      <c r="F40" s="12"/>
      <c r="G40" s="13">
        <v>6</v>
      </c>
      <c r="H40" s="10">
        <f>IF([1]PumpRatePerUserCalcs!CD$12&gt;H39,H39,[1]PumpRatePerUserCalcs!CD$12)</f>
        <v>0</v>
      </c>
      <c r="I40" s="11">
        <f t="shared" si="1"/>
        <v>0</v>
      </c>
      <c r="J40" s="11">
        <f>TRUNC((I40*1000/[1]UserCalcs!$D$12)/60)</f>
        <v>0</v>
      </c>
      <c r="K40" s="17">
        <f>((I40*1000/[1]UserCalcs!$D$12/60)-J40)*60</f>
        <v>0</v>
      </c>
      <c r="N40"/>
      <c r="O40"/>
    </row>
    <row r="41" spans="1:15" s="15" customFormat="1" ht="15" x14ac:dyDescent="0.25">
      <c r="A41" s="16">
        <v>44</v>
      </c>
      <c r="B41" s="10">
        <f>IF([1]PumpRatePerUserCalcs!AR$12&gt;B40,B40,[1]PumpRatePerUserCalcs!AR$12)</f>
        <v>1.5574601913237727</v>
      </c>
      <c r="C41" s="11">
        <f t="shared" si="0"/>
        <v>507.57627635241755</v>
      </c>
      <c r="D41" s="11">
        <f>TRUNC((C41*1000/[1]UserCalcs!$D$12)/60)</f>
        <v>10</v>
      </c>
      <c r="E41" s="11">
        <f>((C41*1000/[1]UserCalcs!$D$12/60)-D41)*60</f>
        <v>34.470345440521868</v>
      </c>
      <c r="F41" s="12"/>
      <c r="G41" s="13">
        <v>5</v>
      </c>
      <c r="H41" s="10">
        <f>IF([1]PumpRatePerUserCalcs!CE$12&gt;H40,H40,[1]PumpRatePerUserCalcs!CE$12)</f>
        <v>0</v>
      </c>
      <c r="I41" s="11">
        <f t="shared" si="1"/>
        <v>0</v>
      </c>
      <c r="J41" s="11">
        <f>TRUNC((I41*1000/[1]UserCalcs!$D$12)/60)</f>
        <v>0</v>
      </c>
      <c r="K41" s="17">
        <f>((I41*1000/[1]UserCalcs!$D$12/60)-J41)*60</f>
        <v>0</v>
      </c>
    </row>
    <row r="42" spans="1:15" s="15" customFormat="1" ht="15.6" x14ac:dyDescent="0.3">
      <c r="A42" s="16">
        <v>43</v>
      </c>
      <c r="B42" s="10">
        <f>IF([1]PumpRatePerUserCalcs!AS$12&gt;B41,B41,[1]PumpRatePerUserCalcs!AS$12)</f>
        <v>1.5003109736564026</v>
      </c>
      <c r="C42" s="11">
        <f t="shared" si="0"/>
        <v>488.95134631462162</v>
      </c>
      <c r="D42" s="11">
        <f>TRUNC((C42*1000/[1]UserCalcs!$D$12)/60)</f>
        <v>10</v>
      </c>
      <c r="E42" s="11">
        <f>((C42*1000/[1]UserCalcs!$D$12/60)-D42)*60</f>
        <v>11.189182893277057</v>
      </c>
      <c r="F42" s="12"/>
      <c r="G42" s="13">
        <v>4</v>
      </c>
      <c r="H42" s="10">
        <f>IF([1]PumpRatePerUserCalcs!CF$12&gt;H41,H41,[1]PumpRatePerUserCalcs!CF$12)</f>
        <v>0</v>
      </c>
      <c r="I42" s="11">
        <f t="shared" si="1"/>
        <v>0</v>
      </c>
      <c r="J42" s="11">
        <f>TRUNC((I42*1000/[1]UserCalcs!$D$12)/60)</f>
        <v>0</v>
      </c>
      <c r="K42" s="17">
        <f>((I42*1000/[1]UserCalcs!$D$12/60)-J42)*60</f>
        <v>0</v>
      </c>
      <c r="N42"/>
      <c r="O42"/>
    </row>
    <row r="43" spans="1:15" s="15" customFormat="1" ht="15.6" x14ac:dyDescent="0.3">
      <c r="A43" s="16">
        <v>42</v>
      </c>
      <c r="B43" s="10">
        <f>IF([1]PumpRatePerUserCalcs!AT$12&gt;B42,B42,[1]PumpRatePerUserCalcs!AT$12)</f>
        <v>1.4431617559890331</v>
      </c>
      <c r="C43" s="11">
        <f t="shared" si="0"/>
        <v>470.32641627682591</v>
      </c>
      <c r="D43" s="11">
        <f>TRUNC((C43*1000/[1]UserCalcs!$D$12)/60)</f>
        <v>9</v>
      </c>
      <c r="E43" s="11">
        <f>((C43*1000/[1]UserCalcs!$D$12/60)-D43)*60</f>
        <v>47.908020346032352</v>
      </c>
      <c r="F43" s="12"/>
      <c r="G43" s="13">
        <v>3</v>
      </c>
      <c r="H43" s="10">
        <f>IF([1]PumpRatePerUserCalcs!CG$12&gt;H42,H42,[1]PumpRatePerUserCalcs!CG$12)</f>
        <v>0</v>
      </c>
      <c r="I43" s="11">
        <f t="shared" si="1"/>
        <v>0</v>
      </c>
      <c r="J43" s="11">
        <f>TRUNC((I43*1000/[1]UserCalcs!$D$12)/60)</f>
        <v>0</v>
      </c>
      <c r="K43" s="17">
        <f>((I43*1000/[1]UserCalcs!$D$12/60)-J43)*60</f>
        <v>0</v>
      </c>
      <c r="N43"/>
    </row>
    <row r="44" spans="1:15" s="15" customFormat="1" ht="15.6" x14ac:dyDescent="0.3">
      <c r="A44" s="16">
        <v>41</v>
      </c>
      <c r="B44" s="10">
        <f>IF([1]PumpRatePerUserCalcs!AU$12&gt;B43,B43,[1]PumpRatePerUserCalcs!AU$12)</f>
        <v>1.3860125383216637</v>
      </c>
      <c r="C44" s="11">
        <f t="shared" si="0"/>
        <v>451.7014862390302</v>
      </c>
      <c r="D44" s="11">
        <f>TRUNC((C44*1000/[1]UserCalcs!$D$12)/60)</f>
        <v>9</v>
      </c>
      <c r="E44" s="11">
        <f>((C44*1000/[1]UserCalcs!$D$12/60)-D44)*60</f>
        <v>24.626857798787753</v>
      </c>
      <c r="F44" s="12"/>
      <c r="G44" s="13">
        <v>2</v>
      </c>
      <c r="H44" s="10">
        <f>IF([1]PumpRatePerUserCalcs!CH$12&gt;H43,H43,[1]PumpRatePerUserCalcs!CH$12)</f>
        <v>0</v>
      </c>
      <c r="I44" s="11">
        <f t="shared" si="1"/>
        <v>0</v>
      </c>
      <c r="J44" s="11">
        <f>TRUNC((I44*1000/[1]UserCalcs!$D$12)/60)</f>
        <v>0</v>
      </c>
      <c r="K44" s="17">
        <f>((I44*1000/[1]UserCalcs!$D$12/60)-J44)*60</f>
        <v>0</v>
      </c>
      <c r="O44"/>
    </row>
    <row r="45" spans="1:15" s="15" customFormat="1" ht="15.6" x14ac:dyDescent="0.3">
      <c r="A45" s="18">
        <v>40</v>
      </c>
      <c r="B45" s="19">
        <f>IF([1]PumpRatePerUserCalcs!AV$12&gt;B44,B44,[1]PumpRatePerUserCalcs!AV$12)</f>
        <v>1.3335071766572015</v>
      </c>
      <c r="C45" s="20">
        <f t="shared" si="0"/>
        <v>434.58998887258196</v>
      </c>
      <c r="D45" s="20">
        <f>TRUNC((C45*1000/[1]UserCalcs!$D$12)/60)</f>
        <v>9</v>
      </c>
      <c r="E45" s="21">
        <f>((C45*1000/[1]UserCalcs!$D$12/60)-D45)*60</f>
        <v>3.2374860907274794</v>
      </c>
      <c r="F45" s="12"/>
      <c r="G45" s="22">
        <v>1</v>
      </c>
      <c r="H45" s="19">
        <f>IF([1]PumpRatePerUserCalcs!CI$12&gt;H44,H44,[1]PumpRatePerUserCalcs!CI$12)</f>
        <v>0</v>
      </c>
      <c r="I45" s="20">
        <f t="shared" si="1"/>
        <v>0</v>
      </c>
      <c r="J45" s="20">
        <f>TRUNC((I45*1000/[1]UserCalcs!$D$12)/60)</f>
        <v>0</v>
      </c>
      <c r="K45" s="21">
        <f>((I45*1000/[1]UserCalcs!$D$12/60)-J45)*60</f>
        <v>0</v>
      </c>
      <c r="N45"/>
    </row>
    <row r="46" spans="1:15" ht="15.6" x14ac:dyDescent="0.3">
      <c r="N46" s="15"/>
    </row>
    <row r="47" spans="1:15" ht="15.6" x14ac:dyDescent="0.3">
      <c r="B47" s="23"/>
      <c r="O47" s="15"/>
    </row>
    <row r="48" spans="1:15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A1:K1"/>
    <mergeCell ref="A2:K2"/>
    <mergeCell ref="A3:K3"/>
    <mergeCell ref="A4:K4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D588-26B3-48F8-836C-A976D3747D33}">
  <dimension ref="A1:K52"/>
  <sheetViews>
    <sheetView workbookViewId="0">
      <selection activeCell="N21" sqref="N21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81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[1]PumpRatePerUserCalcs!J$21</f>
        <v>1.1046446870126978</v>
      </c>
      <c r="C7" s="11">
        <f t="shared" ref="C7:C45" si="0">B7*325900/1000</f>
        <v>360.00370349743821</v>
      </c>
      <c r="D7" s="11">
        <f>TRUNC((C7*1000/[1]UserCalcs!$D$21)/60)</f>
        <v>24</v>
      </c>
      <c r="E7" s="11">
        <f>((C7*1000/[1]UserCalcs!$D$21/60)-D7)*60</f>
        <v>1.4813989752866519E-2</v>
      </c>
      <c r="F7" s="12"/>
      <c r="G7" s="13">
        <v>39</v>
      </c>
      <c r="H7" s="10">
        <f>IF([1]PumpRatePerUserCalcs!AW$21&gt;B45,B45,[1]PumpRatePerUserCalcs!AW$21)</f>
        <v>0.42968912732534259</v>
      </c>
      <c r="I7" s="11">
        <f t="shared" ref="I7:I45" si="1">H7*325900/1000</f>
        <v>140.03568659532914</v>
      </c>
      <c r="J7" s="11">
        <f>TRUNC((I7*1000/[1]UserCalcs!$D$21)/60)</f>
        <v>9</v>
      </c>
      <c r="K7" s="14">
        <f>((I7*1000/[1]UserCalcs!$D$21/60)-J7)*60</f>
        <v>20.142746381316599</v>
      </c>
    </row>
    <row r="8" spans="1:11" s="15" customFormat="1" ht="15" x14ac:dyDescent="0.25">
      <c r="A8" s="16">
        <v>77</v>
      </c>
      <c r="B8" s="10">
        <f>IF([1]PumpRatePerUserCalcs!K$21&gt;B7,B7,[1]PumpRatePerUserCalcs!K$21)</f>
        <v>1.1046446870126978</v>
      </c>
      <c r="C8" s="11">
        <f t="shared" si="0"/>
        <v>360.00370349743821</v>
      </c>
      <c r="D8" s="11">
        <f>TRUNC((C8*1000/[1]UserCalcs!$D$21)/60)</f>
        <v>24</v>
      </c>
      <c r="E8" s="11">
        <f>((C8*1000/[1]UserCalcs!$D$21/60)-D8)*60</f>
        <v>1.4813989752866519E-2</v>
      </c>
      <c r="F8" s="12"/>
      <c r="G8" s="13">
        <v>38</v>
      </c>
      <c r="H8" s="10">
        <f>IF([1]PumpRatePerUserCalcs!AX$21&gt;H7,H7,[1]PumpRatePerUserCalcs!AX$21)</f>
        <v>0.41207714366579423</v>
      </c>
      <c r="I8" s="11">
        <f t="shared" si="1"/>
        <v>134.29594112068233</v>
      </c>
      <c r="J8" s="11">
        <f>TRUNC((I8*1000/[1]UserCalcs!$D$21)/60)</f>
        <v>8</v>
      </c>
      <c r="K8" s="17">
        <f>((I8*1000/[1]UserCalcs!$D$21/60)-J8)*60</f>
        <v>57.183764482729345</v>
      </c>
    </row>
    <row r="9" spans="1:11" s="15" customFormat="1" ht="15" x14ac:dyDescent="0.25">
      <c r="A9" s="16">
        <v>76</v>
      </c>
      <c r="B9" s="10">
        <f>IF([1]PumpRatePerUserCalcs!L$21&gt;B8,B8,[1]PumpRatePerUserCalcs!L$21)</f>
        <v>1.1046446870126978</v>
      </c>
      <c r="C9" s="11">
        <f t="shared" si="0"/>
        <v>360.00370349743821</v>
      </c>
      <c r="D9" s="11">
        <f>TRUNC((C9*1000/[1]UserCalcs!$D$21)/60)</f>
        <v>24</v>
      </c>
      <c r="E9" s="11">
        <f>((C9*1000/[1]UserCalcs!$D$21/60)-D9)*60</f>
        <v>1.4813989752866519E-2</v>
      </c>
      <c r="F9" s="12"/>
      <c r="G9" s="13">
        <v>37</v>
      </c>
      <c r="H9" s="10">
        <f>IF([1]PumpRatePerUserCalcs!AY$21&gt;H8,H8,[1]PumpRatePerUserCalcs!AY$21)</f>
        <v>0.39446516000624587</v>
      </c>
      <c r="I9" s="11">
        <f t="shared" si="1"/>
        <v>128.55619564603552</v>
      </c>
      <c r="J9" s="11">
        <f>TRUNC((I9*1000/[1]UserCalcs!$D$21)/60)</f>
        <v>8</v>
      </c>
      <c r="K9" s="17">
        <f>((I9*1000/[1]UserCalcs!$D$21/60)-J9)*60</f>
        <v>34.224782584142091</v>
      </c>
    </row>
    <row r="10" spans="1:11" s="15" customFormat="1" ht="15" x14ac:dyDescent="0.25">
      <c r="A10" s="16">
        <v>75</v>
      </c>
      <c r="B10" s="10">
        <f>IF([1]PumpRatePerUserCalcs!M$21&gt;B9,B9,[1]PumpRatePerUserCalcs!M$21)</f>
        <v>1.1046446870126978</v>
      </c>
      <c r="C10" s="11">
        <f t="shared" si="0"/>
        <v>360.00370349743821</v>
      </c>
      <c r="D10" s="11">
        <f>TRUNC((C10*1000/[1]UserCalcs!$D$21)/60)</f>
        <v>24</v>
      </c>
      <c r="E10" s="11">
        <f>((C10*1000/[1]UserCalcs!$D$21/60)-D10)*60</f>
        <v>1.4813989752866519E-2</v>
      </c>
      <c r="F10" s="12"/>
      <c r="G10" s="13">
        <v>36</v>
      </c>
      <c r="H10" s="10">
        <f>IF([1]PumpRatePerUserCalcs!AZ$21&gt;H9,H9,[1]PumpRatePerUserCalcs!AZ$21)</f>
        <v>0.37685317634669757</v>
      </c>
      <c r="I10" s="11">
        <f t="shared" si="1"/>
        <v>122.81645017138874</v>
      </c>
      <c r="J10" s="11">
        <f>TRUNC((I10*1000/[1]UserCalcs!$D$21)/60)</f>
        <v>8</v>
      </c>
      <c r="K10" s="17">
        <f>((I10*1000/[1]UserCalcs!$D$21/60)-J10)*60</f>
        <v>11.265800685554943</v>
      </c>
    </row>
    <row r="11" spans="1:11" s="15" customFormat="1" ht="15" x14ac:dyDescent="0.25">
      <c r="A11" s="16">
        <v>74</v>
      </c>
      <c r="B11" s="10">
        <f>IF([1]PumpRatePerUserCalcs!N$21&gt;B10,B10,[1]PumpRatePerUserCalcs!N$21)</f>
        <v>1.1046446870126978</v>
      </c>
      <c r="C11" s="11">
        <f t="shared" si="0"/>
        <v>360.00370349743821</v>
      </c>
      <c r="D11" s="11">
        <f>TRUNC((C11*1000/[1]UserCalcs!$D$21)/60)</f>
        <v>24</v>
      </c>
      <c r="E11" s="11">
        <f>((C11*1000/[1]UserCalcs!$D$21/60)-D11)*60</f>
        <v>1.4813989752866519E-2</v>
      </c>
      <c r="F11" s="12"/>
      <c r="G11" s="13">
        <v>35</v>
      </c>
      <c r="H11" s="10">
        <f>IF([1]PumpRatePerUserCalcs!BA$21&gt;H10,H10,[1]PumpRatePerUserCalcs!BA$21)</f>
        <v>0.35924119268714921</v>
      </c>
      <c r="I11" s="11">
        <f t="shared" si="1"/>
        <v>117.07670469674193</v>
      </c>
      <c r="J11" s="11">
        <f>TRUNC((I11*1000/[1]UserCalcs!$D$21)/60)</f>
        <v>7</v>
      </c>
      <c r="K11" s="17">
        <f>((I11*1000/[1]UserCalcs!$D$21/60)-J11)*60</f>
        <v>48.306818786967689</v>
      </c>
    </row>
    <row r="12" spans="1:11" s="15" customFormat="1" ht="15" x14ac:dyDescent="0.25">
      <c r="A12" s="16">
        <v>73</v>
      </c>
      <c r="B12" s="10">
        <f>IF([1]PumpRatePerUserCalcs!O$21&gt;B11,B11,[1]PumpRatePerUserCalcs!O$21)</f>
        <v>1.1046446870126978</v>
      </c>
      <c r="C12" s="11">
        <f t="shared" si="0"/>
        <v>360.00370349743821</v>
      </c>
      <c r="D12" s="11">
        <f>TRUNC((C12*1000/[1]UserCalcs!$D$21)/60)</f>
        <v>24</v>
      </c>
      <c r="E12" s="11">
        <f>((C12*1000/[1]UserCalcs!$D$21/60)-D12)*60</f>
        <v>1.4813989752866519E-2</v>
      </c>
      <c r="F12" s="12"/>
      <c r="G12" s="13">
        <v>34</v>
      </c>
      <c r="H12" s="10">
        <f>IF([1]PumpRatePerUserCalcs!BB$21&gt;H11,H11,[1]PumpRatePerUserCalcs!BB$21)</f>
        <v>0.34162920902760086</v>
      </c>
      <c r="I12" s="11">
        <f t="shared" si="1"/>
        <v>111.33695922209512</v>
      </c>
      <c r="J12" s="11">
        <f>TRUNC((I12*1000/[1]UserCalcs!$D$21)/60)</f>
        <v>7</v>
      </c>
      <c r="K12" s="17">
        <f>((I12*1000/[1]UserCalcs!$D$21/60)-J12)*60</f>
        <v>25.347836888380488</v>
      </c>
    </row>
    <row r="13" spans="1:11" s="15" customFormat="1" ht="15" x14ac:dyDescent="0.25">
      <c r="A13" s="16">
        <v>72</v>
      </c>
      <c r="B13" s="10">
        <f>IF([1]PumpRatePerUserCalcs!P$21&gt;B12,B12,[1]PumpRatePerUserCalcs!P$21)</f>
        <v>1.1046446870126978</v>
      </c>
      <c r="C13" s="11">
        <f t="shared" si="0"/>
        <v>360.00370349743821</v>
      </c>
      <c r="D13" s="11">
        <f>TRUNC((C13*1000/[1]UserCalcs!$D$21)/60)</f>
        <v>24</v>
      </c>
      <c r="E13" s="11">
        <f>((C13*1000/[1]UserCalcs!$D$21/60)-D13)*60</f>
        <v>1.4813989752866519E-2</v>
      </c>
      <c r="F13" s="12"/>
      <c r="G13" s="13">
        <v>33</v>
      </c>
      <c r="H13" s="10">
        <f>IF([1]PumpRatePerUserCalcs!BC$21&gt;H12,H12,[1]PumpRatePerUserCalcs!BC$21)</f>
        <v>0.3240172253680525</v>
      </c>
      <c r="I13" s="11">
        <f t="shared" si="1"/>
        <v>105.59721374744831</v>
      </c>
      <c r="J13" s="11">
        <f>TRUNC((I13*1000/[1]UserCalcs!$D$21)/60)</f>
        <v>7</v>
      </c>
      <c r="K13" s="17">
        <f>((I13*1000/[1]UserCalcs!$D$21/60)-J13)*60</f>
        <v>2.3888549897932343</v>
      </c>
    </row>
    <row r="14" spans="1:11" s="15" customFormat="1" ht="15" x14ac:dyDescent="0.25">
      <c r="A14" s="16">
        <v>71</v>
      </c>
      <c r="B14" s="10">
        <f>IF([1]PumpRatePerUserCalcs!Q$21&gt;B13,B13,[1]PumpRatePerUserCalcs!Q$21)</f>
        <v>1.1046446870126978</v>
      </c>
      <c r="C14" s="11">
        <f t="shared" si="0"/>
        <v>360.00370349743821</v>
      </c>
      <c r="D14" s="11">
        <f>TRUNC((C14*1000/[1]UserCalcs!$D$21)/60)</f>
        <v>24</v>
      </c>
      <c r="E14" s="11">
        <f>((C14*1000/[1]UserCalcs!$D$21/60)-D14)*60</f>
        <v>1.4813989752866519E-2</v>
      </c>
      <c r="F14" s="12"/>
      <c r="G14" s="13">
        <v>32</v>
      </c>
      <c r="H14" s="10">
        <f>IF([1]PumpRatePerUserCalcs!BD$21&gt;H13,H13,[1]PumpRatePerUserCalcs!BD$21)</f>
        <v>0.30640524170850419</v>
      </c>
      <c r="I14" s="11">
        <f t="shared" si="1"/>
        <v>99.857468272801512</v>
      </c>
      <c r="J14" s="11">
        <f>TRUNC((I14*1000/[1]UserCalcs!$D$21)/60)</f>
        <v>6</v>
      </c>
      <c r="K14" s="17">
        <f>((I14*1000/[1]UserCalcs!$D$21/60)-J14)*60</f>
        <v>39.429873091206034</v>
      </c>
    </row>
    <row r="15" spans="1:11" s="15" customFormat="1" ht="15" x14ac:dyDescent="0.25">
      <c r="A15" s="16">
        <v>70</v>
      </c>
      <c r="B15" s="10">
        <f>IF([1]PumpRatePerUserCalcs!R$21&gt;B14,B14,[1]PumpRatePerUserCalcs!R$21)</f>
        <v>1.1046446870126978</v>
      </c>
      <c r="C15" s="11">
        <f t="shared" si="0"/>
        <v>360.00370349743821</v>
      </c>
      <c r="D15" s="11">
        <f>TRUNC((C15*1000/[1]UserCalcs!$D$21)/60)</f>
        <v>24</v>
      </c>
      <c r="E15" s="11">
        <f>((C15*1000/[1]UserCalcs!$D$21/60)-D15)*60</f>
        <v>1.4813989752866519E-2</v>
      </c>
      <c r="F15" s="12"/>
      <c r="G15" s="13">
        <v>31</v>
      </c>
      <c r="H15" s="10">
        <f>IF([1]PumpRatePerUserCalcs!BE$21&gt;H14,H14,[1]PumpRatePerUserCalcs!BE$21)</f>
        <v>0.28879325804895584</v>
      </c>
      <c r="I15" s="11">
        <f t="shared" si="1"/>
        <v>94.117722798154702</v>
      </c>
      <c r="J15" s="11">
        <f>TRUNC((I15*1000/[1]UserCalcs!$D$21)/60)</f>
        <v>6</v>
      </c>
      <c r="K15" s="17">
        <f>((I15*1000/[1]UserCalcs!$D$21/60)-J15)*60</f>
        <v>16.470891192618833</v>
      </c>
    </row>
    <row r="16" spans="1:11" s="15" customFormat="1" ht="15" x14ac:dyDescent="0.25">
      <c r="A16" s="16">
        <v>69</v>
      </c>
      <c r="B16" s="10">
        <f>IF([1]PumpRatePerUserCalcs!S$21&gt;B15,B15,[1]PumpRatePerUserCalcs!S$21)</f>
        <v>1.1046446870126978</v>
      </c>
      <c r="C16" s="11">
        <f t="shared" si="0"/>
        <v>360.00370349743821</v>
      </c>
      <c r="D16" s="11">
        <f>TRUNC((C16*1000/[1]UserCalcs!$D$21)/60)</f>
        <v>24</v>
      </c>
      <c r="E16" s="11">
        <f>((C16*1000/[1]UserCalcs!$D$21/60)-D16)*60</f>
        <v>1.4813989752866519E-2</v>
      </c>
      <c r="F16" s="12"/>
      <c r="G16" s="13">
        <v>30</v>
      </c>
      <c r="H16" s="10">
        <f>IF([1]PumpRatePerUserCalcs!BF$21&gt;H15,H15,[1]PumpRatePerUserCalcs!BF$21)</f>
        <v>0.27422776152566308</v>
      </c>
      <c r="I16" s="11">
        <f t="shared" si="1"/>
        <v>89.370827481213595</v>
      </c>
      <c r="J16" s="11">
        <f>TRUNC((I16*1000/[1]UserCalcs!$D$21)/60)</f>
        <v>5</v>
      </c>
      <c r="K16" s="17">
        <f>((I16*1000/[1]UserCalcs!$D$21/60)-J16)*60</f>
        <v>57.483309924854368</v>
      </c>
    </row>
    <row r="17" spans="1:11" s="15" customFormat="1" ht="15" x14ac:dyDescent="0.25">
      <c r="A17" s="16">
        <v>68</v>
      </c>
      <c r="B17" s="10">
        <f>IF([1]PumpRatePerUserCalcs!T$21&gt;B16,B16,[1]PumpRatePerUserCalcs!T$21)</f>
        <v>1.1046446870126978</v>
      </c>
      <c r="C17" s="11">
        <f t="shared" si="0"/>
        <v>360.00370349743821</v>
      </c>
      <c r="D17" s="11">
        <f>TRUNC((C17*1000/[1]UserCalcs!$D$21)/60)</f>
        <v>24</v>
      </c>
      <c r="E17" s="11">
        <f>((C17*1000/[1]UserCalcs!$D$21/60)-D17)*60</f>
        <v>1.4813989752866519E-2</v>
      </c>
      <c r="F17" s="12"/>
      <c r="G17" s="13">
        <v>29</v>
      </c>
      <c r="H17" s="10">
        <f>IF([1]PumpRatePerUserCalcs!BG$21&gt;H16,H16,[1]PumpRatePerUserCalcs!BG$21)</f>
        <v>0.25966226500237044</v>
      </c>
      <c r="I17" s="11">
        <f t="shared" si="1"/>
        <v>84.623932164272532</v>
      </c>
      <c r="J17" s="11">
        <f>TRUNC((I17*1000/[1]UserCalcs!$D$21)/60)</f>
        <v>5</v>
      </c>
      <c r="K17" s="17">
        <f>((I17*1000/[1]UserCalcs!$D$21/60)-J17)*60</f>
        <v>38.495728657090126</v>
      </c>
    </row>
    <row r="18" spans="1:11" s="15" customFormat="1" ht="15" x14ac:dyDescent="0.25">
      <c r="A18" s="16">
        <v>67</v>
      </c>
      <c r="B18" s="10">
        <f>IF([1]PumpRatePerUserCalcs!U$21&gt;B17,B17,[1]PumpRatePerUserCalcs!U$21)</f>
        <v>1.0975286769503301</v>
      </c>
      <c r="C18" s="11">
        <f t="shared" si="0"/>
        <v>357.68459581811254</v>
      </c>
      <c r="D18" s="11">
        <f>TRUNC((C18*1000/[1]UserCalcs!$D$21)/60)</f>
        <v>23</v>
      </c>
      <c r="E18" s="11">
        <f>((C18*1000/[1]UserCalcs!$D$21/60)-D18)*60</f>
        <v>50.738383272450065</v>
      </c>
      <c r="F18" s="12"/>
      <c r="G18" s="13">
        <v>28</v>
      </c>
      <c r="H18" s="10">
        <f>IF([1]PumpRatePerUserCalcs!BH$21&gt;H17,H17,[1]PumpRatePerUserCalcs!BH$21)</f>
        <v>0.24509676847907777</v>
      </c>
      <c r="I18" s="11">
        <f t="shared" si="1"/>
        <v>79.877036847331439</v>
      </c>
      <c r="J18" s="11">
        <f>TRUNC((I18*1000/[1]UserCalcs!$D$21)/60)</f>
        <v>5</v>
      </c>
      <c r="K18" s="17">
        <f>((I18*1000/[1]UserCalcs!$D$21/60)-J18)*60</f>
        <v>19.508147389325767</v>
      </c>
    </row>
    <row r="19" spans="1:11" s="15" customFormat="1" ht="15" x14ac:dyDescent="0.25">
      <c r="A19" s="16">
        <v>66</v>
      </c>
      <c r="B19" s="10">
        <f>IF([1]PumpRatePerUserCalcs!V$21&gt;B18,B18,[1]PumpRatePerUserCalcs!V$21)</f>
        <v>1.062506063695867</v>
      </c>
      <c r="C19" s="11">
        <f t="shared" si="0"/>
        <v>346.27072615848306</v>
      </c>
      <c r="D19" s="11">
        <f>TRUNC((C19*1000/[1]UserCalcs!$D$21)/60)</f>
        <v>23</v>
      </c>
      <c r="E19" s="11">
        <f>((C19*1000/[1]UserCalcs!$D$21/60)-D19)*60</f>
        <v>5.0829046339322304</v>
      </c>
      <c r="F19" s="12"/>
      <c r="G19" s="13">
        <v>27</v>
      </c>
      <c r="H19" s="10">
        <f>IF([1]PumpRatePerUserCalcs!BI$21&gt;H18,H18,[1]PumpRatePerUserCalcs!BI$21)</f>
        <v>0.23053127195578507</v>
      </c>
      <c r="I19" s="11">
        <f t="shared" si="1"/>
        <v>75.130141530390347</v>
      </c>
      <c r="J19" s="11">
        <f>TRUNC((I19*1000/[1]UserCalcs!$D$21)/60)</f>
        <v>5</v>
      </c>
      <c r="K19" s="17">
        <f>((I19*1000/[1]UserCalcs!$D$21/60)-J19)*60</f>
        <v>0.52056612156141213</v>
      </c>
    </row>
    <row r="20" spans="1:11" s="15" customFormat="1" ht="15" x14ac:dyDescent="0.25">
      <c r="A20" s="16">
        <v>65</v>
      </c>
      <c r="B20" s="10">
        <f>IF([1]PumpRatePerUserCalcs!W$21&gt;B19,B19,[1]PumpRatePerUserCalcs!W$21)</f>
        <v>1.0274834504414034</v>
      </c>
      <c r="C20" s="11">
        <f t="shared" si="0"/>
        <v>334.85685649885335</v>
      </c>
      <c r="D20" s="11">
        <f>TRUNC((C20*1000/[1]UserCalcs!$D$21)/60)</f>
        <v>22</v>
      </c>
      <c r="E20" s="11">
        <f>((C20*1000/[1]UserCalcs!$D$21/60)-D20)*60</f>
        <v>19.42742599541333</v>
      </c>
      <c r="F20" s="12"/>
      <c r="G20" s="13">
        <v>26</v>
      </c>
      <c r="H20" s="10">
        <f>IF([1]PumpRatePerUserCalcs!BJ$21&gt;H19,H19,[1]PumpRatePerUserCalcs!BJ$21)</f>
        <v>0.2159657754324924</v>
      </c>
      <c r="I20" s="11">
        <f t="shared" si="1"/>
        <v>70.383246213449269</v>
      </c>
      <c r="J20" s="11">
        <f>TRUNC((I20*1000/[1]UserCalcs!$D$21)/60)</f>
        <v>4</v>
      </c>
      <c r="K20" s="17">
        <f>((I20*1000/[1]UserCalcs!$D$21/60)-J20)*60</f>
        <v>41.532984853797061</v>
      </c>
    </row>
    <row r="21" spans="1:11" s="15" customFormat="1" ht="15" x14ac:dyDescent="0.25">
      <c r="A21" s="16">
        <v>64</v>
      </c>
      <c r="B21" s="10">
        <f>IF([1]PumpRatePerUserCalcs!X$21&gt;B20,B20,[1]PumpRatePerUserCalcs!X$21)</f>
        <v>0.99246083718694011</v>
      </c>
      <c r="C21" s="11">
        <f t="shared" si="0"/>
        <v>323.44298683922375</v>
      </c>
      <c r="D21" s="11">
        <f>TRUNC((C21*1000/[1]UserCalcs!$D$21)/60)</f>
        <v>21</v>
      </c>
      <c r="E21" s="11">
        <f>((C21*1000/[1]UserCalcs!$D$21/60)-D21)*60</f>
        <v>33.771947356895069</v>
      </c>
      <c r="F21" s="12"/>
      <c r="G21" s="13">
        <v>25</v>
      </c>
      <c r="H21" s="10">
        <f>IF([1]PumpRatePerUserCalcs!BK$21&gt;H20,H20,[1]PumpRatePerUserCalcs!BK$21)</f>
        <v>0.20140027890919976</v>
      </c>
      <c r="I21" s="11">
        <f t="shared" si="1"/>
        <v>65.636350896508205</v>
      </c>
      <c r="J21" s="11">
        <f>TRUNC((I21*1000/[1]UserCalcs!$D$21)/60)</f>
        <v>4</v>
      </c>
      <c r="K21" s="17">
        <f>((I21*1000/[1]UserCalcs!$D$21/60)-J21)*60</f>
        <v>22.545403586032808</v>
      </c>
    </row>
    <row r="22" spans="1:11" s="15" customFormat="1" ht="15" x14ac:dyDescent="0.25">
      <c r="A22" s="16">
        <v>63</v>
      </c>
      <c r="B22" s="10">
        <f>IF([1]PumpRatePerUserCalcs!Y$21&gt;B21,B21,[1]PumpRatePerUserCalcs!Y$21)</f>
        <v>0.95743822393247691</v>
      </c>
      <c r="C22" s="11">
        <f t="shared" si="0"/>
        <v>312.02911717959421</v>
      </c>
      <c r="D22" s="11">
        <f>TRUNC((C22*1000/[1]UserCalcs!$D$21)/60)</f>
        <v>20</v>
      </c>
      <c r="E22" s="11">
        <f>((C22*1000/[1]UserCalcs!$D$21/60)-D22)*60</f>
        <v>48.116468718376808</v>
      </c>
      <c r="F22" s="12"/>
      <c r="G22" s="13">
        <v>24</v>
      </c>
      <c r="H22" s="10">
        <f>IF([1]PumpRatePerUserCalcs!BL$21&gt;H21,H21,[1]PumpRatePerUserCalcs!BL$21)</f>
        <v>0.18683478238590709</v>
      </c>
      <c r="I22" s="11">
        <f t="shared" si="1"/>
        <v>60.88945557956712</v>
      </c>
      <c r="J22" s="11">
        <f>TRUNC((I22*1000/[1]UserCalcs!$D$21)/60)</f>
        <v>4</v>
      </c>
      <c r="K22" s="17">
        <f>((I22*1000/[1]UserCalcs!$D$21/60)-J22)*60</f>
        <v>3.5578223182684532</v>
      </c>
    </row>
    <row r="23" spans="1:11" s="15" customFormat="1" ht="15" x14ac:dyDescent="0.25">
      <c r="A23" s="16">
        <v>62</v>
      </c>
      <c r="B23" s="10">
        <f>IF([1]PumpRatePerUserCalcs!Z$21&gt;B22,B22,[1]PumpRatePerUserCalcs!Z$21)</f>
        <v>0.92241561067801348</v>
      </c>
      <c r="C23" s="11">
        <f t="shared" si="0"/>
        <v>300.61524751996461</v>
      </c>
      <c r="D23" s="11">
        <f>TRUNC((C23*1000/[1]UserCalcs!$D$21)/60)</f>
        <v>20</v>
      </c>
      <c r="E23" s="11">
        <f>((C23*1000/[1]UserCalcs!$D$21/60)-D23)*60</f>
        <v>2.4609900798585471</v>
      </c>
      <c r="F23" s="12"/>
      <c r="G23" s="13">
        <v>23</v>
      </c>
      <c r="H23" s="10">
        <f>IF([1]PumpRatePerUserCalcs!BM$21&gt;H22,H22,[1]PumpRatePerUserCalcs!BM$21)</f>
        <v>0.17226928586261439</v>
      </c>
      <c r="I23" s="11">
        <f t="shared" si="1"/>
        <v>56.142560262626027</v>
      </c>
      <c r="J23" s="11">
        <f>TRUNC((I23*1000/[1]UserCalcs!$D$21)/60)</f>
        <v>3</v>
      </c>
      <c r="K23" s="17">
        <f>((I23*1000/[1]UserCalcs!$D$21/60)-J23)*60</f>
        <v>44.570241050504094</v>
      </c>
    </row>
    <row r="24" spans="1:11" s="15" customFormat="1" ht="15" x14ac:dyDescent="0.25">
      <c r="A24" s="16">
        <v>61</v>
      </c>
      <c r="B24" s="10">
        <f>IF([1]PumpRatePerUserCalcs!AA$21&gt;B23,B23,[1]PumpRatePerUserCalcs!AA$21)</f>
        <v>0.88739299742355027</v>
      </c>
      <c r="C24" s="11">
        <f t="shared" si="0"/>
        <v>289.20137786033507</v>
      </c>
      <c r="D24" s="11">
        <f>TRUNC((C24*1000/[1]UserCalcs!$D$21)/60)</f>
        <v>19</v>
      </c>
      <c r="E24" s="11">
        <f>((C24*1000/[1]UserCalcs!$D$21/60)-D24)*60</f>
        <v>16.805511441340286</v>
      </c>
      <c r="F24" s="12"/>
      <c r="G24" s="13">
        <v>22</v>
      </c>
      <c r="H24" s="10">
        <f>IF([1]PumpRatePerUserCalcs!BN$21&gt;H23,H23,[1]PumpRatePerUserCalcs!BN$21)</f>
        <v>0.15770378933932172</v>
      </c>
      <c r="I24" s="11">
        <f t="shared" si="1"/>
        <v>51.395664945684949</v>
      </c>
      <c r="J24" s="11">
        <f>TRUNC((I24*1000/[1]UserCalcs!$D$21)/60)</f>
        <v>3</v>
      </c>
      <c r="K24" s="17">
        <f>((I24*1000/[1]UserCalcs!$D$21/60)-J24)*60</f>
        <v>25.582659782739796</v>
      </c>
    </row>
    <row r="25" spans="1:11" s="15" customFormat="1" ht="15" x14ac:dyDescent="0.25">
      <c r="A25" s="16">
        <v>60</v>
      </c>
      <c r="B25" s="10">
        <f>IF([1]PumpRatePerUserCalcs!AB$21&gt;B24,B24,[1]PumpRatePerUserCalcs!AB$21)</f>
        <v>0.8643146891706075</v>
      </c>
      <c r="C25" s="11">
        <f t="shared" si="0"/>
        <v>281.68015720070099</v>
      </c>
      <c r="D25" s="11">
        <f>TRUNC((C25*1000/[1]UserCalcs!$D$21)/60)</f>
        <v>18</v>
      </c>
      <c r="E25" s="11">
        <f>((C25*1000/[1]UserCalcs!$D$21/60)-D25)*60</f>
        <v>46.72062880280393</v>
      </c>
      <c r="F25" s="12"/>
      <c r="G25" s="13">
        <v>21</v>
      </c>
      <c r="H25" s="10">
        <f>IF([1]PumpRatePerUserCalcs!BO$21&gt;H24,H24,[1]PumpRatePerUserCalcs!BO$21)</f>
        <v>0.14313829281602905</v>
      </c>
      <c r="I25" s="11">
        <f t="shared" si="1"/>
        <v>46.648769628743864</v>
      </c>
      <c r="J25" s="11">
        <f>TRUNC((I25*1000/[1]UserCalcs!$D$21)/60)</f>
        <v>3</v>
      </c>
      <c r="K25" s="17">
        <f>((I25*1000/[1]UserCalcs!$D$21/60)-J25)*60</f>
        <v>6.5950785149754676</v>
      </c>
    </row>
    <row r="26" spans="1:11" s="15" customFormat="1" ht="15" x14ac:dyDescent="0.25">
      <c r="A26" s="16">
        <v>59</v>
      </c>
      <c r="B26" s="10">
        <f>IF([1]PumpRatePerUserCalcs!AC$21&gt;B25,B25,[1]PumpRatePerUserCalcs!AC$21)</f>
        <v>0.84123638091766451</v>
      </c>
      <c r="C26" s="11">
        <f t="shared" si="0"/>
        <v>274.15893654106685</v>
      </c>
      <c r="D26" s="11">
        <f>TRUNC((C26*1000/[1]UserCalcs!$D$21)/60)</f>
        <v>18</v>
      </c>
      <c r="E26" s="11">
        <f>((C26*1000/[1]UserCalcs!$D$21/60)-D26)*60</f>
        <v>16.63574616426736</v>
      </c>
      <c r="F26" s="12"/>
      <c r="G26" s="13">
        <v>20</v>
      </c>
      <c r="H26" s="10">
        <f>IF([1]PumpRatePerUserCalcs!BP$21&gt;H25,H25,[1]PumpRatePerUserCalcs!BP$21)</f>
        <v>0.13009016760916853</v>
      </c>
      <c r="I26" s="11">
        <f t="shared" si="1"/>
        <v>42.396385623828017</v>
      </c>
      <c r="J26" s="11">
        <f>TRUNC((I26*1000/[1]UserCalcs!$D$21)/60)</f>
        <v>2</v>
      </c>
      <c r="K26" s="17">
        <f>((I26*1000/[1]UserCalcs!$D$21/60)-J26)*60</f>
        <v>49.585542495312069</v>
      </c>
    </row>
    <row r="27" spans="1:11" s="15" customFormat="1" ht="15" x14ac:dyDescent="0.25">
      <c r="A27" s="16">
        <v>58</v>
      </c>
      <c r="B27" s="10">
        <f>IF([1]PumpRatePerUserCalcs!AD$21&gt;B26,B26,[1]PumpRatePerUserCalcs!AD$21)</f>
        <v>0.81815807266472185</v>
      </c>
      <c r="C27" s="11">
        <f t="shared" si="0"/>
        <v>266.63771588143288</v>
      </c>
      <c r="D27" s="11">
        <f>TRUNC((C27*1000/[1]UserCalcs!$D$21)/60)</f>
        <v>17</v>
      </c>
      <c r="E27" s="11">
        <f>((C27*1000/[1]UserCalcs!$D$21/60)-D27)*60</f>
        <v>46.55086352573143</v>
      </c>
      <c r="F27" s="12"/>
      <c r="G27" s="13">
        <v>19</v>
      </c>
      <c r="H27" s="10">
        <f>IF([1]PumpRatePerUserCalcs!BQ$21&gt;H26,H26,[1]PumpRatePerUserCalcs!BQ$21)</f>
        <v>0.11704204240230805</v>
      </c>
      <c r="I27" s="11">
        <f t="shared" si="1"/>
        <v>38.144001618912192</v>
      </c>
      <c r="J27" s="11">
        <f>TRUNC((I27*1000/[1]UserCalcs!$D$21)/60)</f>
        <v>2</v>
      </c>
      <c r="K27" s="17">
        <f>((I27*1000/[1]UserCalcs!$D$21/60)-J27)*60</f>
        <v>32.576006475648775</v>
      </c>
    </row>
    <row r="28" spans="1:11" s="15" customFormat="1" ht="15" x14ac:dyDescent="0.25">
      <c r="A28" s="16">
        <v>57</v>
      </c>
      <c r="B28" s="10">
        <f>IF([1]PumpRatePerUserCalcs!AE$21&gt;B27,B27,[1]PumpRatePerUserCalcs!AE$21)</f>
        <v>0.79507976441177908</v>
      </c>
      <c r="C28" s="11">
        <f t="shared" si="0"/>
        <v>259.1164952217988</v>
      </c>
      <c r="D28" s="11">
        <f>TRUNC((C28*1000/[1]UserCalcs!$D$21)/60)</f>
        <v>17</v>
      </c>
      <c r="E28" s="11">
        <f>((C28*1000/[1]UserCalcs!$D$21/60)-D28)*60</f>
        <v>16.465980887195286</v>
      </c>
      <c r="F28" s="12"/>
      <c r="G28" s="13">
        <v>18</v>
      </c>
      <c r="H28" s="10">
        <f>IF([1]PumpRatePerUserCalcs!BR$21&gt;H27,H27,[1]PumpRatePerUserCalcs!BR$21)</f>
        <v>0.10399391719544758</v>
      </c>
      <c r="I28" s="11">
        <f t="shared" si="1"/>
        <v>33.891617613996367</v>
      </c>
      <c r="J28" s="11">
        <f>TRUNC((I28*1000/[1]UserCalcs!$D$21)/60)</f>
        <v>2</v>
      </c>
      <c r="K28" s="17">
        <f>((I28*1000/[1]UserCalcs!$D$21/60)-J28)*60</f>
        <v>15.566470455985479</v>
      </c>
    </row>
    <row r="29" spans="1:11" s="15" customFormat="1" ht="15" x14ac:dyDescent="0.25">
      <c r="A29" s="16">
        <v>56</v>
      </c>
      <c r="B29" s="10">
        <f>IF([1]PumpRatePerUserCalcs!AF$21&gt;B28,B28,[1]PumpRatePerUserCalcs!AF$21)</f>
        <v>0.77200145615883631</v>
      </c>
      <c r="C29" s="11">
        <f t="shared" si="0"/>
        <v>251.59527456216478</v>
      </c>
      <c r="D29" s="11">
        <f>TRUNC((C29*1000/[1]UserCalcs!$D$21)/60)</f>
        <v>16</v>
      </c>
      <c r="E29" s="11">
        <f>((C29*1000/[1]UserCalcs!$D$21/60)-D29)*60</f>
        <v>46.381098248659143</v>
      </c>
      <c r="F29" s="12"/>
      <c r="G29" s="13">
        <v>17</v>
      </c>
      <c r="H29" s="10">
        <f>IF([1]PumpRatePerUserCalcs!BS$21&gt;H28,H28,[1]PumpRatePerUserCalcs!BS$21)</f>
        <v>9.0945791988587127E-2</v>
      </c>
      <c r="I29" s="11">
        <f t="shared" si="1"/>
        <v>29.639233609080545</v>
      </c>
      <c r="J29" s="11">
        <f>TRUNC((I29*1000/[1]UserCalcs!$D$21)/60)</f>
        <v>1</v>
      </c>
      <c r="K29" s="17">
        <f>((I29*1000/[1]UserCalcs!$D$21/60)-J29)*60</f>
        <v>58.556934436322187</v>
      </c>
    </row>
    <row r="30" spans="1:11" s="15" customFormat="1" ht="15" x14ac:dyDescent="0.25">
      <c r="A30" s="16">
        <v>55</v>
      </c>
      <c r="B30" s="10">
        <f>IF([1]PumpRatePerUserCalcs!AG$21&gt;B29,B29,[1]PumpRatePerUserCalcs!AG$21)</f>
        <v>0.74892314790589354</v>
      </c>
      <c r="C30" s="11">
        <f t="shared" si="0"/>
        <v>244.07405390253069</v>
      </c>
      <c r="D30" s="11">
        <f>TRUNC((C30*1000/[1]UserCalcs!$D$21)/60)</f>
        <v>16</v>
      </c>
      <c r="E30" s="11">
        <f>((C30*1000/[1]UserCalcs!$D$21/60)-D30)*60</f>
        <v>16.296215610122786</v>
      </c>
      <c r="F30" s="12"/>
      <c r="G30" s="13">
        <v>16</v>
      </c>
      <c r="H30" s="10">
        <f>IF([1]PumpRatePerUserCalcs!BT$21&gt;H29,H29,[1]PumpRatePerUserCalcs!BT$21)</f>
        <v>7.789766678172666E-2</v>
      </c>
      <c r="I30" s="11">
        <f t="shared" si="1"/>
        <v>25.38684960416472</v>
      </c>
      <c r="J30" s="11">
        <f>TRUNC((I30*1000/[1]UserCalcs!$D$21)/60)</f>
        <v>1</v>
      </c>
      <c r="K30" s="17">
        <f>((I30*1000/[1]UserCalcs!$D$21/60)-J30)*60</f>
        <v>41.547398416658879</v>
      </c>
    </row>
    <row r="31" spans="1:11" s="15" customFormat="1" ht="15" x14ac:dyDescent="0.25">
      <c r="A31" s="16">
        <v>54</v>
      </c>
      <c r="B31" s="10">
        <f>IF([1]PumpRatePerUserCalcs!AH$21&gt;B30,B30,[1]PumpRatePerUserCalcs!AH$21)</f>
        <v>0.72584483965295077</v>
      </c>
      <c r="C31" s="11">
        <f t="shared" si="0"/>
        <v>236.55283324289664</v>
      </c>
      <c r="D31" s="11">
        <f>TRUNC((C31*1000/[1]UserCalcs!$D$21)/60)</f>
        <v>15</v>
      </c>
      <c r="E31" s="11">
        <f>((C31*1000/[1]UserCalcs!$D$21/60)-D31)*60</f>
        <v>46.211332971586536</v>
      </c>
      <c r="F31" s="12"/>
      <c r="G31" s="13">
        <v>15</v>
      </c>
      <c r="H31" s="10">
        <f>IF([1]PumpRatePerUserCalcs!BU$21&gt;H30,H30,[1]PumpRatePerUserCalcs!BU$21)</f>
        <v>6.4849541574866193E-2</v>
      </c>
      <c r="I31" s="11">
        <f t="shared" si="1"/>
        <v>21.134465599248891</v>
      </c>
      <c r="J31" s="11">
        <f>TRUNC((I31*1000/[1]UserCalcs!$D$21)/60)</f>
        <v>1</v>
      </c>
      <c r="K31" s="17">
        <f>((I31*1000/[1]UserCalcs!$D$21/60)-J31)*60</f>
        <v>24.537862396995557</v>
      </c>
    </row>
    <row r="32" spans="1:11" s="15" customFormat="1" ht="15" x14ac:dyDescent="0.25">
      <c r="A32" s="16">
        <v>53</v>
      </c>
      <c r="B32" s="10">
        <f>IF([1]PumpRatePerUserCalcs!AI$21&gt;B31,B31,[1]PumpRatePerUserCalcs!AI$21)</f>
        <v>0.702766531400008</v>
      </c>
      <c r="C32" s="11">
        <f t="shared" si="0"/>
        <v>229.03161258326261</v>
      </c>
      <c r="D32" s="11">
        <f>TRUNC((C32*1000/[1]UserCalcs!$D$21)/60)</f>
        <v>15</v>
      </c>
      <c r="E32" s="11">
        <f>((C32*1000/[1]UserCalcs!$D$21/60)-D32)*60</f>
        <v>16.126450333050499</v>
      </c>
      <c r="F32" s="12"/>
      <c r="G32" s="13">
        <v>14</v>
      </c>
      <c r="H32" s="10">
        <f>IF([1]PumpRatePerUserCalcs!BV$21&gt;H31,H31,[1]PumpRatePerUserCalcs!BV$21)</f>
        <v>5.180141636800574E-2</v>
      </c>
      <c r="I32" s="11">
        <f t="shared" si="1"/>
        <v>16.882081594333069</v>
      </c>
      <c r="J32" s="11">
        <f>TRUNC((I32*1000/[1]UserCalcs!$D$21)/60)</f>
        <v>1</v>
      </c>
      <c r="K32" s="17">
        <f>((I32*1000/[1]UserCalcs!$D$21/60)-J32)*60</f>
        <v>7.5283263773322773</v>
      </c>
    </row>
    <row r="33" spans="1:11" s="15" customFormat="1" ht="15" x14ac:dyDescent="0.25">
      <c r="A33" s="16">
        <v>52</v>
      </c>
      <c r="B33" s="10">
        <f>IF([1]PumpRatePerUserCalcs!AJ$21&gt;B32,B32,[1]PumpRatePerUserCalcs!AJ$21)</f>
        <v>0.67968822314706512</v>
      </c>
      <c r="C33" s="11">
        <f t="shared" si="0"/>
        <v>221.5103919236285</v>
      </c>
      <c r="D33" s="11">
        <f>TRUNC((C33*1000/[1]UserCalcs!$D$21)/60)</f>
        <v>14</v>
      </c>
      <c r="E33" s="11">
        <f>((C33*1000/[1]UserCalcs!$D$21/60)-D33)*60</f>
        <v>46.041567694514036</v>
      </c>
      <c r="F33" s="12"/>
      <c r="G33" s="13">
        <v>13</v>
      </c>
      <c r="H33" s="10">
        <f>IF([1]PumpRatePerUserCalcs!BW$21&gt;H32,H32,[1]PumpRatePerUserCalcs!BW$21)</f>
        <v>3.8753291161145273E-2</v>
      </c>
      <c r="I33" s="11">
        <f t="shared" si="1"/>
        <v>12.629697589417244</v>
      </c>
      <c r="J33" s="11">
        <f>TRUNC((I33*1000/[1]UserCalcs!$D$21)/60)</f>
        <v>0</v>
      </c>
      <c r="K33" s="17">
        <f>((I33*1000/[1]UserCalcs!$D$21/60)-J33)*60</f>
        <v>50.518790357668976</v>
      </c>
    </row>
    <row r="34" spans="1:11" s="15" customFormat="1" ht="15" x14ac:dyDescent="0.25">
      <c r="A34" s="16">
        <v>51</v>
      </c>
      <c r="B34" s="10">
        <f>IF([1]PumpRatePerUserCalcs!AK$21&gt;B33,B33,[1]PumpRatePerUserCalcs!AK$21)</f>
        <v>0.65660991489412246</v>
      </c>
      <c r="C34" s="11">
        <f t="shared" si="0"/>
        <v>213.98917126399451</v>
      </c>
      <c r="D34" s="11">
        <f>TRUNC((C34*1000/[1]UserCalcs!$D$21)/60)</f>
        <v>14</v>
      </c>
      <c r="E34" s="11">
        <f>((C34*1000/[1]UserCalcs!$D$21/60)-D34)*60</f>
        <v>15.956685055977999</v>
      </c>
      <c r="F34" s="12"/>
      <c r="G34" s="13">
        <v>12</v>
      </c>
      <c r="H34" s="10">
        <f>IF([1]PumpRatePerUserCalcs!BX$21&gt;H33,H33,[1]PumpRatePerUserCalcs!BX$21)</f>
        <v>2.5705165954284803E-2</v>
      </c>
      <c r="I34" s="11">
        <f t="shared" si="1"/>
        <v>8.3773135845014171</v>
      </c>
      <c r="J34" s="11">
        <f>TRUNC((I34*1000/[1]UserCalcs!$D$21)/60)</f>
        <v>0</v>
      </c>
      <c r="K34" s="17">
        <f>((I34*1000/[1]UserCalcs!$D$21/60)-J34)*60</f>
        <v>33.509254338005668</v>
      </c>
    </row>
    <row r="35" spans="1:11" s="15" customFormat="1" ht="15" x14ac:dyDescent="0.25">
      <c r="A35" s="16">
        <v>50</v>
      </c>
      <c r="B35" s="10">
        <f>IF([1]PumpRatePerUserCalcs!AL$21&gt;B34,B34,[1]PumpRatePerUserCalcs!AL$21)</f>
        <v>0.6374402328691543</v>
      </c>
      <c r="C35" s="11">
        <f t="shared" si="0"/>
        <v>207.74177189205739</v>
      </c>
      <c r="D35" s="11">
        <f>TRUNC((C35*1000/[1]UserCalcs!$D$21)/60)</f>
        <v>13</v>
      </c>
      <c r="E35" s="11">
        <f>((C35*1000/[1]UserCalcs!$D$21/60)-D35)*60</f>
        <v>50.967087568229523</v>
      </c>
      <c r="F35" s="12"/>
      <c r="G35" s="13">
        <v>11</v>
      </c>
      <c r="H35" s="10">
        <f>IF([1]PumpRatePerUserCalcs!BY$21&gt;H34,H34,[1]PumpRatePerUserCalcs!BY$21)</f>
        <v>1.2657040747424348E-2</v>
      </c>
      <c r="I35" s="11">
        <f t="shared" si="1"/>
        <v>4.1249295795855954</v>
      </c>
      <c r="J35" s="11">
        <f>TRUNC((I35*1000/[1]UserCalcs!$D$21)/60)</f>
        <v>0</v>
      </c>
      <c r="K35" s="17">
        <f>((I35*1000/[1]UserCalcs!$D$21/60)-J35)*60</f>
        <v>16.499718318342381</v>
      </c>
    </row>
    <row r="36" spans="1:11" s="15" customFormat="1" ht="15" x14ac:dyDescent="0.25">
      <c r="A36" s="16">
        <v>49</v>
      </c>
      <c r="B36" s="10">
        <f>IF([1]PumpRatePerUserCalcs!AM$21&gt;B35,B35,[1]PumpRatePerUserCalcs!AM$21)</f>
        <v>0.61827055084418603</v>
      </c>
      <c r="C36" s="11">
        <f t="shared" si="0"/>
        <v>201.49437252012024</v>
      </c>
      <c r="D36" s="11">
        <f>TRUNC((C36*1000/[1]UserCalcs!$D$21)/60)</f>
        <v>13</v>
      </c>
      <c r="E36" s="11">
        <f>((C36*1000/[1]UserCalcs!$D$21/60)-D36)*60</f>
        <v>25.977490080480941</v>
      </c>
      <c r="F36" s="12"/>
      <c r="G36" s="13">
        <v>10</v>
      </c>
      <c r="H36" s="10">
        <f>IF([1]PumpRatePerUserCalcs!BZ$21&gt;H35,H35,[1]PumpRatePerUserCalcs!BZ$21)</f>
        <v>0</v>
      </c>
      <c r="I36" s="11">
        <f t="shared" si="1"/>
        <v>0</v>
      </c>
      <c r="J36" s="11">
        <f>TRUNC((I36*1000/[1]UserCalcs!$D$21)/60)</f>
        <v>0</v>
      </c>
      <c r="K36" s="17">
        <f>((I36*1000/[1]UserCalcs!$D$21/60)-J36)*60</f>
        <v>0</v>
      </c>
    </row>
    <row r="37" spans="1:11" s="15" customFormat="1" ht="15" x14ac:dyDescent="0.25">
      <c r="A37" s="16">
        <v>48</v>
      </c>
      <c r="B37" s="10">
        <f>IF([1]PumpRatePerUserCalcs!AN$21&gt;B36,B36,[1]PumpRatePerUserCalcs!AN$21)</f>
        <v>0.59910086881921776</v>
      </c>
      <c r="C37" s="11">
        <f t="shared" si="0"/>
        <v>195.24697314818306</v>
      </c>
      <c r="D37" s="11">
        <f>TRUNC((C37*1000/[1]UserCalcs!$D$21)/60)</f>
        <v>13</v>
      </c>
      <c r="E37" s="11">
        <f>((C37*1000/[1]UserCalcs!$D$21/60)-D37)*60</f>
        <v>0.98789259273225127</v>
      </c>
      <c r="F37" s="12"/>
      <c r="G37" s="13">
        <v>9</v>
      </c>
      <c r="H37" s="10">
        <f>IF([1]PumpRatePerUserCalcs!CA$21&gt;H36,H36,[1]PumpRatePerUserCalcs!CA$21)</f>
        <v>0</v>
      </c>
      <c r="I37" s="11">
        <f t="shared" si="1"/>
        <v>0</v>
      </c>
      <c r="J37" s="11">
        <f>TRUNC((I37*1000/[1]UserCalcs!$D$21)/60)</f>
        <v>0</v>
      </c>
      <c r="K37" s="17">
        <f>((I37*1000/[1]UserCalcs!$D$21/60)-J37)*60</f>
        <v>0</v>
      </c>
    </row>
    <row r="38" spans="1:11" s="15" customFormat="1" ht="15" x14ac:dyDescent="0.25">
      <c r="A38" s="16">
        <v>47</v>
      </c>
      <c r="B38" s="10">
        <f>IF([1]PumpRatePerUserCalcs!AO$21&gt;B37,B37,[1]PumpRatePerUserCalcs!AO$21)</f>
        <v>0.57993118679424938</v>
      </c>
      <c r="C38" s="11">
        <f t="shared" si="0"/>
        <v>188.99957377624588</v>
      </c>
      <c r="D38" s="11">
        <f>TRUNC((C38*1000/[1]UserCalcs!$D$21)/60)</f>
        <v>12</v>
      </c>
      <c r="E38" s="11">
        <f>((C38*1000/[1]UserCalcs!$D$21/60)-D38)*60</f>
        <v>35.998295104983562</v>
      </c>
      <c r="F38" s="12"/>
      <c r="G38" s="13">
        <v>8</v>
      </c>
      <c r="H38" s="10">
        <f>IF([1]PumpRatePerUserCalcs!CB$21&gt;H37,H37,[1]PumpRatePerUserCalcs!CB$21)</f>
        <v>0</v>
      </c>
      <c r="I38" s="11">
        <f t="shared" si="1"/>
        <v>0</v>
      </c>
      <c r="J38" s="11">
        <f>TRUNC((I38*1000/[1]UserCalcs!$D$21)/60)</f>
        <v>0</v>
      </c>
      <c r="K38" s="17">
        <f>((I38*1000/[1]UserCalcs!$D$21/60)-J38)*60</f>
        <v>0</v>
      </c>
    </row>
    <row r="39" spans="1:11" s="15" customFormat="1" ht="15" x14ac:dyDescent="0.25">
      <c r="A39" s="16">
        <v>46</v>
      </c>
      <c r="B39" s="10">
        <f>IF([1]PumpRatePerUserCalcs!AP$21&gt;B38,B38,[1]PumpRatePerUserCalcs!AP$21)</f>
        <v>0.56076150476928099</v>
      </c>
      <c r="C39" s="11">
        <f t="shared" si="0"/>
        <v>182.75217440430868</v>
      </c>
      <c r="D39" s="11">
        <f>TRUNC((C39*1000/[1]UserCalcs!$D$21)/60)</f>
        <v>12</v>
      </c>
      <c r="E39" s="11">
        <f>((C39*1000/[1]UserCalcs!$D$21/60)-D39)*60</f>
        <v>11.00869761723466</v>
      </c>
      <c r="F39" s="12"/>
      <c r="G39" s="13">
        <v>7</v>
      </c>
      <c r="H39" s="10">
        <f>IF([1]PumpRatePerUserCalcs!CC$21&gt;H38,H38,[1]PumpRatePerUserCalcs!CC$21)</f>
        <v>0</v>
      </c>
      <c r="I39" s="11">
        <f t="shared" si="1"/>
        <v>0</v>
      </c>
      <c r="J39" s="11">
        <f>TRUNC((I39*1000/[1]UserCalcs!$D$21)/60)</f>
        <v>0</v>
      </c>
      <c r="K39" s="17">
        <f>((I39*1000/[1]UserCalcs!$D$21/60)-J39)*60</f>
        <v>0</v>
      </c>
    </row>
    <row r="40" spans="1:11" s="15" customFormat="1" ht="15" x14ac:dyDescent="0.25">
      <c r="A40" s="16">
        <v>45</v>
      </c>
      <c r="B40" s="10">
        <f>IF([1]PumpRatePerUserCalcs!AQ$21&gt;B39,B39,[1]PumpRatePerUserCalcs!AQ$21)</f>
        <v>0.54159182274431283</v>
      </c>
      <c r="C40" s="11">
        <f t="shared" si="0"/>
        <v>176.50477503237155</v>
      </c>
      <c r="D40" s="11">
        <f>TRUNC((C40*1000/[1]UserCalcs!$D$21)/60)</f>
        <v>11</v>
      </c>
      <c r="E40" s="11">
        <f>((C40*1000/[1]UserCalcs!$D$21/60)-D40)*60</f>
        <v>46.019100129486183</v>
      </c>
      <c r="F40" s="12"/>
      <c r="G40" s="13">
        <v>6</v>
      </c>
      <c r="H40" s="10">
        <f>IF([1]PumpRatePerUserCalcs!CD$21&gt;H39,H39,[1]PumpRatePerUserCalcs!CD$21)</f>
        <v>0</v>
      </c>
      <c r="I40" s="11">
        <f t="shared" si="1"/>
        <v>0</v>
      </c>
      <c r="J40" s="11">
        <f>TRUNC((I40*1000/[1]UserCalcs!$D$21)/60)</f>
        <v>0</v>
      </c>
      <c r="K40" s="17">
        <f>((I40*1000/[1]UserCalcs!$D$21/60)-J40)*60</f>
        <v>0</v>
      </c>
    </row>
    <row r="41" spans="1:11" s="15" customFormat="1" ht="15" x14ac:dyDescent="0.25">
      <c r="A41" s="16">
        <v>44</v>
      </c>
      <c r="B41" s="10">
        <f>IF([1]PumpRatePerUserCalcs!AR$21&gt;B40,B40,[1]PumpRatePerUserCalcs!AR$21)</f>
        <v>0.52242214071934445</v>
      </c>
      <c r="C41" s="11">
        <f t="shared" si="0"/>
        <v>170.25737566043438</v>
      </c>
      <c r="D41" s="11">
        <f>TRUNC((C41*1000/[1]UserCalcs!$D$21)/60)</f>
        <v>11</v>
      </c>
      <c r="E41" s="11">
        <f>((C41*1000/[1]UserCalcs!$D$21/60)-D41)*60</f>
        <v>21.029502641737494</v>
      </c>
      <c r="F41" s="12"/>
      <c r="G41" s="13">
        <v>5</v>
      </c>
      <c r="H41" s="10">
        <f>IF([1]PumpRatePerUserCalcs!CE$21&gt;H40,H40,[1]PumpRatePerUserCalcs!CE$21)</f>
        <v>0</v>
      </c>
      <c r="I41" s="11">
        <f t="shared" si="1"/>
        <v>0</v>
      </c>
      <c r="J41" s="11">
        <f>TRUNC((I41*1000/[1]UserCalcs!$D$21)/60)</f>
        <v>0</v>
      </c>
      <c r="K41" s="17">
        <f>((I41*1000/[1]UserCalcs!$D$21/60)-J41)*60</f>
        <v>0</v>
      </c>
    </row>
    <row r="42" spans="1:11" s="15" customFormat="1" ht="15" x14ac:dyDescent="0.25">
      <c r="A42" s="16">
        <v>43</v>
      </c>
      <c r="B42" s="10">
        <f>IF([1]PumpRatePerUserCalcs!AS$21&gt;B41,B41,[1]PumpRatePerUserCalcs!AS$21)</f>
        <v>0.50325245869437607</v>
      </c>
      <c r="C42" s="11">
        <f t="shared" si="0"/>
        <v>164.00997628849717</v>
      </c>
      <c r="D42" s="11">
        <f>TRUNC((C42*1000/[1]UserCalcs!$D$21)/60)</f>
        <v>10</v>
      </c>
      <c r="E42" s="11">
        <f>((C42*1000/[1]UserCalcs!$D$21/60)-D42)*60</f>
        <v>56.039905153988698</v>
      </c>
      <c r="F42" s="12"/>
      <c r="G42" s="13">
        <v>4</v>
      </c>
      <c r="H42" s="10">
        <f>IF([1]PumpRatePerUserCalcs!CF$21&gt;H41,H41,[1]PumpRatePerUserCalcs!CF$21)</f>
        <v>0</v>
      </c>
      <c r="I42" s="11">
        <f t="shared" si="1"/>
        <v>0</v>
      </c>
      <c r="J42" s="11">
        <f>TRUNC((I42*1000/[1]UserCalcs!$D$21)/60)</f>
        <v>0</v>
      </c>
      <c r="K42" s="17">
        <f>((I42*1000/[1]UserCalcs!$D$21/60)-J42)*60</f>
        <v>0</v>
      </c>
    </row>
    <row r="43" spans="1:11" s="15" customFormat="1" ht="15" x14ac:dyDescent="0.25">
      <c r="A43" s="16">
        <v>42</v>
      </c>
      <c r="B43" s="10">
        <f>IF([1]PumpRatePerUserCalcs!AT$21&gt;B42,B42,[1]PumpRatePerUserCalcs!AT$21)</f>
        <v>0.48408277666940785</v>
      </c>
      <c r="C43" s="11">
        <f t="shared" si="0"/>
        <v>157.76257691655999</v>
      </c>
      <c r="D43" s="11">
        <f>TRUNC((C43*1000/[1]UserCalcs!$D$21)/60)</f>
        <v>10</v>
      </c>
      <c r="E43" s="11">
        <f>((C43*1000/[1]UserCalcs!$D$21/60)-D43)*60</f>
        <v>31.050307666240009</v>
      </c>
      <c r="F43" s="12"/>
      <c r="G43" s="13">
        <v>3</v>
      </c>
      <c r="H43" s="10">
        <f>IF([1]PumpRatePerUserCalcs!CG$21&gt;H42,H42,[1]PumpRatePerUserCalcs!CG$21)</f>
        <v>0</v>
      </c>
      <c r="I43" s="11">
        <f t="shared" si="1"/>
        <v>0</v>
      </c>
      <c r="J43" s="11">
        <f>TRUNC((I43*1000/[1]UserCalcs!$D$21)/60)</f>
        <v>0</v>
      </c>
      <c r="K43" s="17">
        <f>((I43*1000/[1]UserCalcs!$D$21/60)-J43)*60</f>
        <v>0</v>
      </c>
    </row>
    <row r="44" spans="1:11" s="15" customFormat="1" ht="15" x14ac:dyDescent="0.25">
      <c r="A44" s="16">
        <v>41</v>
      </c>
      <c r="B44" s="10">
        <f>IF([1]PumpRatePerUserCalcs!AU$21&gt;B43,B43,[1]PumpRatePerUserCalcs!AU$21)</f>
        <v>0.46491309464443953</v>
      </c>
      <c r="C44" s="11">
        <f t="shared" si="0"/>
        <v>151.51517754462284</v>
      </c>
      <c r="D44" s="11">
        <f>TRUNC((C44*1000/[1]UserCalcs!$D$21)/60)</f>
        <v>10</v>
      </c>
      <c r="E44" s="11">
        <f>((C44*1000/[1]UserCalcs!$D$21/60)-D44)*60</f>
        <v>6.0607101784914263</v>
      </c>
      <c r="F44" s="12"/>
      <c r="G44" s="13">
        <v>2</v>
      </c>
      <c r="H44" s="10">
        <f>IF([1]PumpRatePerUserCalcs!CH$21&gt;H43,H43,[1]PumpRatePerUserCalcs!CH$21)</f>
        <v>0</v>
      </c>
      <c r="I44" s="11">
        <f t="shared" si="1"/>
        <v>0</v>
      </c>
      <c r="J44" s="11">
        <f>TRUNC((I44*1000/[1]UserCalcs!$D$21)/60)</f>
        <v>0</v>
      </c>
      <c r="K44" s="17">
        <f>((I44*1000/[1]UserCalcs!$D$21/60)-J44)*60</f>
        <v>0</v>
      </c>
    </row>
    <row r="45" spans="1:11" s="15" customFormat="1" ht="15" x14ac:dyDescent="0.25">
      <c r="A45" s="18">
        <v>40</v>
      </c>
      <c r="B45" s="19">
        <f>IF([1]PumpRatePerUserCalcs!AV$21&gt;B44,B44,[1]PumpRatePerUserCalcs!AV$21)</f>
        <v>0.44730111098489095</v>
      </c>
      <c r="C45" s="20">
        <f t="shared" si="0"/>
        <v>145.77543206997598</v>
      </c>
      <c r="D45" s="20">
        <f>TRUNC((C45*1000/[1]UserCalcs!$D$21)/60)</f>
        <v>9</v>
      </c>
      <c r="E45" s="21">
        <f>((C45*1000/[1]UserCalcs!$D$21/60)-D45)*60</f>
        <v>43.101728279903959</v>
      </c>
      <c r="F45" s="12"/>
      <c r="G45" s="22">
        <v>1</v>
      </c>
      <c r="H45" s="19">
        <f>IF([1]PumpRatePerUserCalcs!CI$21&gt;H44,H44,[1]PumpRatePerUserCalcs!CI$21)</f>
        <v>0</v>
      </c>
      <c r="I45" s="20">
        <f t="shared" si="1"/>
        <v>0</v>
      </c>
      <c r="J45" s="20">
        <f>TRUNC((I45*1000/[1]UserCalcs!$D$21)/60)</f>
        <v>0</v>
      </c>
      <c r="K45" s="21">
        <f>((I45*1000/[1]UserCalcs!$D$21/60)-J45)*60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F24A-4BD6-4D1E-9F4B-3F148E6D6505}">
  <dimension ref="A1:K52"/>
  <sheetViews>
    <sheetView workbookViewId="0">
      <selection activeCell="M10" sqref="M10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82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[1]PumpRatePerUserCalcs!J$22</f>
        <v>1.3255736244152374</v>
      </c>
      <c r="C7" s="11">
        <f t="shared" ref="C7:C45" si="0">B7*325900/1000</f>
        <v>432.00444419692587</v>
      </c>
      <c r="D7" s="11">
        <f>TRUNC((C7*1000/[1]UserCalcs!$D$22)/60)</f>
        <v>24</v>
      </c>
      <c r="E7" s="11">
        <f>((C7*1000/[1]UserCalcs!$D$22/60)-D7)*60</f>
        <v>1.4813989752866519E-2</v>
      </c>
      <c r="F7" s="12"/>
      <c r="G7" s="13">
        <v>39</v>
      </c>
      <c r="H7" s="10">
        <f>IF([1]PumpRatePerUserCalcs!AW$22&gt;B45,B45,[1]PumpRatePerUserCalcs!AW$22)</f>
        <v>0.50607479110824305</v>
      </c>
      <c r="I7" s="11">
        <f t="shared" ref="I7:I45" si="1">H7*325900/1000</f>
        <v>164.92977442217642</v>
      </c>
      <c r="J7" s="11">
        <f>TRUNC((I7*1000/[1]UserCalcs!$D$22)/60)</f>
        <v>9</v>
      </c>
      <c r="K7" s="14">
        <f>((I7*1000/[1]UserCalcs!$D$22/60)-J7)*60</f>
        <v>9.7659147405880731</v>
      </c>
    </row>
    <row r="8" spans="1:11" s="15" customFormat="1" ht="15" x14ac:dyDescent="0.25">
      <c r="A8" s="16">
        <v>77</v>
      </c>
      <c r="B8" s="10">
        <f>IF([1]PumpRatePerUserCalcs!K$22&gt;B7,B7,[1]PumpRatePerUserCalcs!K$22)</f>
        <v>1.3255736244152374</v>
      </c>
      <c r="C8" s="11">
        <f t="shared" si="0"/>
        <v>432.00444419692587</v>
      </c>
      <c r="D8" s="11">
        <f>TRUNC((C8*1000/[1]UserCalcs!$D$22)/60)</f>
        <v>24</v>
      </c>
      <c r="E8" s="11">
        <f>((C8*1000/[1]UserCalcs!$D$22/60)-D8)*60</f>
        <v>1.4813989752866519E-2</v>
      </c>
      <c r="F8" s="12"/>
      <c r="G8" s="13">
        <v>38</v>
      </c>
      <c r="H8" s="10">
        <f>IF([1]PumpRatePerUserCalcs!AX$22&gt;H7,H7,[1]PumpRatePerUserCalcs!AX$22)</f>
        <v>0.48533193217907306</v>
      </c>
      <c r="I8" s="11">
        <f t="shared" si="1"/>
        <v>158.1696766971599</v>
      </c>
      <c r="J8" s="11">
        <f>TRUNC((I8*1000/[1]UserCalcs!$D$22)/60)</f>
        <v>8</v>
      </c>
      <c r="K8" s="17">
        <f>((I8*1000/[1]UserCalcs!$D$22/60)-J8)*60</f>
        <v>47.232255657199751</v>
      </c>
    </row>
    <row r="9" spans="1:11" s="15" customFormat="1" ht="15" x14ac:dyDescent="0.25">
      <c r="A9" s="16">
        <v>76</v>
      </c>
      <c r="B9" s="10">
        <f>IF([1]PumpRatePerUserCalcs!L$22&gt;B8,B8,[1]PumpRatePerUserCalcs!L$22)</f>
        <v>1.3255736244152374</v>
      </c>
      <c r="C9" s="11">
        <f t="shared" si="0"/>
        <v>432.00444419692587</v>
      </c>
      <c r="D9" s="11">
        <f>TRUNC((C9*1000/[1]UserCalcs!$D$22)/60)</f>
        <v>24</v>
      </c>
      <c r="E9" s="11">
        <f>((C9*1000/[1]UserCalcs!$D$22/60)-D9)*60</f>
        <v>1.4813989752866519E-2</v>
      </c>
      <c r="F9" s="12"/>
      <c r="G9" s="13">
        <v>37</v>
      </c>
      <c r="H9" s="10">
        <f>IF([1]PumpRatePerUserCalcs!AY$22&gt;H8,H8,[1]PumpRatePerUserCalcs!AY$22)</f>
        <v>0.46458907324990312</v>
      </c>
      <c r="I9" s="11">
        <f t="shared" si="1"/>
        <v>151.40957897214341</v>
      </c>
      <c r="J9" s="11">
        <f>TRUNC((I9*1000/[1]UserCalcs!$D$22)/60)</f>
        <v>8</v>
      </c>
      <c r="K9" s="17">
        <f>((I9*1000/[1]UserCalcs!$D$22/60)-J9)*60</f>
        <v>24.698596573811322</v>
      </c>
    </row>
    <row r="10" spans="1:11" s="15" customFormat="1" ht="15" x14ac:dyDescent="0.25">
      <c r="A10" s="16">
        <v>75</v>
      </c>
      <c r="B10" s="10">
        <f>IF([1]PumpRatePerUserCalcs!M$22&gt;B9,B9,[1]PumpRatePerUserCalcs!M$22)</f>
        <v>1.3255736244152374</v>
      </c>
      <c r="C10" s="11">
        <f t="shared" si="0"/>
        <v>432.00444419692587</v>
      </c>
      <c r="D10" s="11">
        <f>TRUNC((C10*1000/[1]UserCalcs!$D$22)/60)</f>
        <v>24</v>
      </c>
      <c r="E10" s="11">
        <f>((C10*1000/[1]UserCalcs!$D$22/60)-D10)*60</f>
        <v>1.4813989752866519E-2</v>
      </c>
      <c r="F10" s="12"/>
      <c r="G10" s="13">
        <v>36</v>
      </c>
      <c r="H10" s="10">
        <f>IF([1]PumpRatePerUserCalcs!AZ$22&gt;H9,H9,[1]PumpRatePerUserCalcs!AZ$22)</f>
        <v>0.44384621432073323</v>
      </c>
      <c r="I10" s="11">
        <f t="shared" si="1"/>
        <v>144.64948124712697</v>
      </c>
      <c r="J10" s="11">
        <f>TRUNC((I10*1000/[1]UserCalcs!$D$22)/60)</f>
        <v>8</v>
      </c>
      <c r="K10" s="17">
        <f>((I10*1000/[1]UserCalcs!$D$22/60)-J10)*60</f>
        <v>2.1649374904232133</v>
      </c>
    </row>
    <row r="11" spans="1:11" s="15" customFormat="1" ht="15" x14ac:dyDescent="0.25">
      <c r="A11" s="16">
        <v>74</v>
      </c>
      <c r="B11" s="10">
        <f>IF([1]PumpRatePerUserCalcs!N$22&gt;B10,B10,[1]PumpRatePerUserCalcs!N$22)</f>
        <v>1.3255736244152374</v>
      </c>
      <c r="C11" s="11">
        <f t="shared" si="0"/>
        <v>432.00444419692587</v>
      </c>
      <c r="D11" s="11">
        <f>TRUNC((C11*1000/[1]UserCalcs!$D$22)/60)</f>
        <v>24</v>
      </c>
      <c r="E11" s="11">
        <f>((C11*1000/[1]UserCalcs!$D$22/60)-D11)*60</f>
        <v>1.4813989752866519E-2</v>
      </c>
      <c r="F11" s="12"/>
      <c r="G11" s="13">
        <v>35</v>
      </c>
      <c r="H11" s="10">
        <f>IF([1]PumpRatePerUserCalcs!BA$22&gt;H10,H10,[1]PumpRatePerUserCalcs!BA$22)</f>
        <v>0.4231033553915633</v>
      </c>
      <c r="I11" s="11">
        <f t="shared" si="1"/>
        <v>137.88938352211048</v>
      </c>
      <c r="J11" s="11">
        <f>TRUNC((I11*1000/[1]UserCalcs!$D$22)/60)</f>
        <v>7</v>
      </c>
      <c r="K11" s="17">
        <f>((I11*1000/[1]UserCalcs!$D$22/60)-J11)*60</f>
        <v>39.631278407034891</v>
      </c>
    </row>
    <row r="12" spans="1:11" s="15" customFormat="1" ht="15" x14ac:dyDescent="0.25">
      <c r="A12" s="16">
        <v>73</v>
      </c>
      <c r="B12" s="10">
        <f>IF([1]PumpRatePerUserCalcs!O$22&gt;B11,B11,[1]PumpRatePerUserCalcs!O$22)</f>
        <v>1.3255736244152374</v>
      </c>
      <c r="C12" s="11">
        <f t="shared" si="0"/>
        <v>432.00444419692587</v>
      </c>
      <c r="D12" s="11">
        <f>TRUNC((C12*1000/[1]UserCalcs!$D$22)/60)</f>
        <v>24</v>
      </c>
      <c r="E12" s="11">
        <f>((C12*1000/[1]UserCalcs!$D$22/60)-D12)*60</f>
        <v>1.4813989752866519E-2</v>
      </c>
      <c r="F12" s="12"/>
      <c r="G12" s="13">
        <v>34</v>
      </c>
      <c r="H12" s="10">
        <f>IF([1]PumpRatePerUserCalcs!BB$22&gt;H11,H11,[1]PumpRatePerUserCalcs!BB$22)</f>
        <v>0.40236049646239336</v>
      </c>
      <c r="I12" s="11">
        <f t="shared" si="1"/>
        <v>131.12928579709398</v>
      </c>
      <c r="J12" s="11">
        <f>TRUNC((I12*1000/[1]UserCalcs!$D$22)/60)</f>
        <v>7</v>
      </c>
      <c r="K12" s="17">
        <f>((I12*1000/[1]UserCalcs!$D$22/60)-J12)*60</f>
        <v>17.097619323646676</v>
      </c>
    </row>
    <row r="13" spans="1:11" s="15" customFormat="1" ht="15" x14ac:dyDescent="0.25">
      <c r="A13" s="16">
        <v>72</v>
      </c>
      <c r="B13" s="10">
        <f>IF([1]PumpRatePerUserCalcs!P$22&gt;B12,B12,[1]PumpRatePerUserCalcs!P$22)</f>
        <v>1.3255736244152374</v>
      </c>
      <c r="C13" s="11">
        <f t="shared" si="0"/>
        <v>432.00444419692587</v>
      </c>
      <c r="D13" s="11">
        <f>TRUNC((C13*1000/[1]UserCalcs!$D$22)/60)</f>
        <v>24</v>
      </c>
      <c r="E13" s="11">
        <f>((C13*1000/[1]UserCalcs!$D$22/60)-D13)*60</f>
        <v>1.4813989752866519E-2</v>
      </c>
      <c r="F13" s="12"/>
      <c r="G13" s="13">
        <v>33</v>
      </c>
      <c r="H13" s="10">
        <f>IF([1]PumpRatePerUserCalcs!BC$22&gt;H12,H12,[1]PumpRatePerUserCalcs!BC$22)</f>
        <v>0.38161763753322336</v>
      </c>
      <c r="I13" s="11">
        <f t="shared" si="1"/>
        <v>124.36918807207749</v>
      </c>
      <c r="J13" s="11">
        <f>TRUNC((I13*1000/[1]UserCalcs!$D$22)/60)</f>
        <v>6</v>
      </c>
      <c r="K13" s="17">
        <f>((I13*1000/[1]UserCalcs!$D$22/60)-J13)*60</f>
        <v>54.563960240258297</v>
      </c>
    </row>
    <row r="14" spans="1:11" s="15" customFormat="1" ht="15" x14ac:dyDescent="0.25">
      <c r="A14" s="16">
        <v>71</v>
      </c>
      <c r="B14" s="10">
        <f>IF([1]PumpRatePerUserCalcs!Q$22&gt;B13,B13,[1]PumpRatePerUserCalcs!Q$22)</f>
        <v>1.3255736244152374</v>
      </c>
      <c r="C14" s="11">
        <f t="shared" si="0"/>
        <v>432.00444419692587</v>
      </c>
      <c r="D14" s="11">
        <f>TRUNC((C14*1000/[1]UserCalcs!$D$22)/60)</f>
        <v>24</v>
      </c>
      <c r="E14" s="11">
        <f>((C14*1000/[1]UserCalcs!$D$22/60)-D14)*60</f>
        <v>1.4813989752866519E-2</v>
      </c>
      <c r="F14" s="12"/>
      <c r="G14" s="13">
        <v>32</v>
      </c>
      <c r="H14" s="10">
        <f>IF([1]PumpRatePerUserCalcs!BD$22&gt;H13,H13,[1]PumpRatePerUserCalcs!BD$22)</f>
        <v>0.36087477860405348</v>
      </c>
      <c r="I14" s="11">
        <f t="shared" si="1"/>
        <v>117.60909034706104</v>
      </c>
      <c r="J14" s="11">
        <f>TRUNC((I14*1000/[1]UserCalcs!$D$22)/60)</f>
        <v>6</v>
      </c>
      <c r="K14" s="17">
        <f>((I14*1000/[1]UserCalcs!$D$22/60)-J14)*60</f>
        <v>32.030301156870081</v>
      </c>
    </row>
    <row r="15" spans="1:11" s="15" customFormat="1" ht="15" x14ac:dyDescent="0.25">
      <c r="A15" s="16">
        <v>70</v>
      </c>
      <c r="B15" s="10">
        <f>IF([1]PumpRatePerUserCalcs!R$22&gt;B14,B14,[1]PumpRatePerUserCalcs!R$22)</f>
        <v>1.3255736244152374</v>
      </c>
      <c r="C15" s="11">
        <f t="shared" si="0"/>
        <v>432.00444419692587</v>
      </c>
      <c r="D15" s="11">
        <f>TRUNC((C15*1000/[1]UserCalcs!$D$22)/60)</f>
        <v>24</v>
      </c>
      <c r="E15" s="11">
        <f>((C15*1000/[1]UserCalcs!$D$22/60)-D15)*60</f>
        <v>1.4813989752866519E-2</v>
      </c>
      <c r="F15" s="12"/>
      <c r="G15" s="13">
        <v>31</v>
      </c>
      <c r="H15" s="10">
        <f>IF([1]PumpRatePerUserCalcs!BE$22&gt;H14,H14,[1]PumpRatePerUserCalcs!BE$22)</f>
        <v>0.34013191967488354</v>
      </c>
      <c r="I15" s="11">
        <f t="shared" si="1"/>
        <v>110.84899262204455</v>
      </c>
      <c r="J15" s="11">
        <f>TRUNC((I15*1000/[1]UserCalcs!$D$22)/60)</f>
        <v>6</v>
      </c>
      <c r="K15" s="17">
        <f>((I15*1000/[1]UserCalcs!$D$22/60)-J15)*60</f>
        <v>9.4966420734818158</v>
      </c>
    </row>
    <row r="16" spans="1:11" s="15" customFormat="1" ht="15" x14ac:dyDescent="0.25">
      <c r="A16" s="16">
        <v>69</v>
      </c>
      <c r="B16" s="10">
        <f>IF([1]PumpRatePerUserCalcs!S$22&gt;B15,B15,[1]PumpRatePerUserCalcs!S$22)</f>
        <v>1.3255736244152374</v>
      </c>
      <c r="C16" s="11">
        <f t="shared" si="0"/>
        <v>432.00444419692587</v>
      </c>
      <c r="D16" s="11">
        <f>TRUNC((C16*1000/[1]UserCalcs!$D$22)/60)</f>
        <v>24</v>
      </c>
      <c r="E16" s="11">
        <f>((C16*1000/[1]UserCalcs!$D$22/60)-D16)*60</f>
        <v>1.4813989752866519E-2</v>
      </c>
      <c r="F16" s="12"/>
      <c r="G16" s="13">
        <v>30</v>
      </c>
      <c r="H16" s="10">
        <f>IF([1]PumpRatePerUserCalcs!BF$22&gt;H15,H15,[1]PumpRatePerUserCalcs!BF$22)</f>
        <v>0.3229771206779985</v>
      </c>
      <c r="I16" s="11">
        <f t="shared" si="1"/>
        <v>105.2582436289597</v>
      </c>
      <c r="J16" s="11">
        <f>TRUNC((I16*1000/[1]UserCalcs!$D$22)/60)</f>
        <v>5</v>
      </c>
      <c r="K16" s="17">
        <f>((I16*1000/[1]UserCalcs!$D$22/60)-J16)*60</f>
        <v>50.860812096532335</v>
      </c>
    </row>
    <row r="17" spans="1:11" s="15" customFormat="1" ht="15" x14ac:dyDescent="0.25">
      <c r="A17" s="16">
        <v>68</v>
      </c>
      <c r="B17" s="10">
        <f>IF([1]PumpRatePerUserCalcs!T$22&gt;B16,B16,[1]PumpRatePerUserCalcs!T$22)</f>
        <v>1.3255736244152374</v>
      </c>
      <c r="C17" s="11">
        <f t="shared" si="0"/>
        <v>432.00444419692587</v>
      </c>
      <c r="D17" s="11">
        <f>TRUNC((C17*1000/[1]UserCalcs!$D$22)/60)</f>
        <v>24</v>
      </c>
      <c r="E17" s="11">
        <f>((C17*1000/[1]UserCalcs!$D$22/60)-D17)*60</f>
        <v>1.4813989752866519E-2</v>
      </c>
      <c r="F17" s="12"/>
      <c r="G17" s="13">
        <v>29</v>
      </c>
      <c r="H17" s="10">
        <f>IF([1]PumpRatePerUserCalcs!BG$22&gt;H16,H16,[1]PumpRatePerUserCalcs!BG$22)</f>
        <v>0.30582232168111351</v>
      </c>
      <c r="I17" s="11">
        <f t="shared" si="1"/>
        <v>99.667494635874888</v>
      </c>
      <c r="J17" s="11">
        <f>TRUNC((I17*1000/[1]UserCalcs!$D$22)/60)</f>
        <v>5</v>
      </c>
      <c r="K17" s="17">
        <f>((I17*1000/[1]UserCalcs!$D$22/60)-J17)*60</f>
        <v>32.224982119582904</v>
      </c>
    </row>
    <row r="18" spans="1:11" s="15" customFormat="1" ht="15" x14ac:dyDescent="0.25">
      <c r="A18" s="16">
        <v>67</v>
      </c>
      <c r="B18" s="10">
        <f>IF([1]PumpRatePerUserCalcs!U$22&gt;B17,B17,[1]PumpRatePerUserCalcs!U$22)</f>
        <v>1.2926359095476836</v>
      </c>
      <c r="C18" s="11">
        <f t="shared" si="0"/>
        <v>421.27004292159012</v>
      </c>
      <c r="D18" s="11">
        <f>TRUNC((C18*1000/[1]UserCalcs!$D$22)/60)</f>
        <v>23</v>
      </c>
      <c r="E18" s="11">
        <f>((C18*1000/[1]UserCalcs!$D$22/60)-D18)*60</f>
        <v>24.233476405300252</v>
      </c>
      <c r="F18" s="12"/>
      <c r="G18" s="13">
        <v>28</v>
      </c>
      <c r="H18" s="10">
        <f>IF([1]PumpRatePerUserCalcs!BH$22&gt;H17,H17,[1]PumpRatePerUserCalcs!BH$22)</f>
        <v>0.28866752268422846</v>
      </c>
      <c r="I18" s="11">
        <f t="shared" si="1"/>
        <v>94.076745642790058</v>
      </c>
      <c r="J18" s="11">
        <f>TRUNC((I18*1000/[1]UserCalcs!$D$22)/60)</f>
        <v>5</v>
      </c>
      <c r="K18" s="17">
        <f>((I18*1000/[1]UserCalcs!$D$22/60)-J18)*60</f>
        <v>13.589152142633587</v>
      </c>
    </row>
    <row r="19" spans="1:11" s="15" customFormat="1" ht="15" x14ac:dyDescent="0.25">
      <c r="A19" s="16">
        <v>66</v>
      </c>
      <c r="B19" s="10">
        <f>IF([1]PumpRatePerUserCalcs!V$22&gt;B18,B18,[1]PumpRatePerUserCalcs!V$22)</f>
        <v>1.2513873403852682</v>
      </c>
      <c r="C19" s="11">
        <f t="shared" si="0"/>
        <v>407.82713423155889</v>
      </c>
      <c r="D19" s="11">
        <f>TRUNC((C19*1000/[1]UserCalcs!$D$22)/60)</f>
        <v>22</v>
      </c>
      <c r="E19" s="11">
        <f>((C19*1000/[1]UserCalcs!$D$22/60)-D19)*60</f>
        <v>39.423780771863051</v>
      </c>
      <c r="F19" s="12"/>
      <c r="G19" s="13">
        <v>27</v>
      </c>
      <c r="H19" s="10">
        <f>IF([1]PumpRatePerUserCalcs!BI$22&gt;H18,H18,[1]PumpRatePerUserCalcs!BI$22)</f>
        <v>0.27151272368734347</v>
      </c>
      <c r="I19" s="11">
        <f t="shared" si="1"/>
        <v>88.485996649705243</v>
      </c>
      <c r="J19" s="11">
        <f>TRUNC((I19*1000/[1]UserCalcs!$D$22)/60)</f>
        <v>4</v>
      </c>
      <c r="K19" s="17">
        <f>((I19*1000/[1]UserCalcs!$D$22/60)-J19)*60</f>
        <v>54.953322165684156</v>
      </c>
    </row>
    <row r="20" spans="1:11" s="15" customFormat="1" ht="15" x14ac:dyDescent="0.25">
      <c r="A20" s="16">
        <v>65</v>
      </c>
      <c r="B20" s="10">
        <f>IF([1]PumpRatePerUserCalcs!W$22&gt;B19,B19,[1]PumpRatePerUserCalcs!W$22)</f>
        <v>1.2101387712228528</v>
      </c>
      <c r="C20" s="11">
        <f t="shared" si="0"/>
        <v>394.38422554152771</v>
      </c>
      <c r="D20" s="11">
        <f>TRUNC((C20*1000/[1]UserCalcs!$D$22)/60)</f>
        <v>21</v>
      </c>
      <c r="E20" s="11">
        <f>((C20*1000/[1]UserCalcs!$D$22/60)-D20)*60</f>
        <v>54.614085138425637</v>
      </c>
      <c r="F20" s="12"/>
      <c r="G20" s="13">
        <v>26</v>
      </c>
      <c r="H20" s="10">
        <f>IF([1]PumpRatePerUserCalcs!BJ$22&gt;H19,H19,[1]PumpRatePerUserCalcs!BJ$22)</f>
        <v>0.25435792469045848</v>
      </c>
      <c r="I20" s="11">
        <f t="shared" si="1"/>
        <v>82.895247656620413</v>
      </c>
      <c r="J20" s="11">
        <f>TRUNC((I20*1000/[1]UserCalcs!$D$22)/60)</f>
        <v>4</v>
      </c>
      <c r="K20" s="17">
        <f>((I20*1000/[1]UserCalcs!$D$22/60)-J20)*60</f>
        <v>36.317492188734732</v>
      </c>
    </row>
    <row r="21" spans="1:11" s="15" customFormat="1" ht="15" x14ac:dyDescent="0.25">
      <c r="A21" s="16">
        <v>64</v>
      </c>
      <c r="B21" s="10">
        <f>IF([1]PumpRatePerUserCalcs!X$22&gt;B20,B20,[1]PumpRatePerUserCalcs!X$22)</f>
        <v>1.1688902020604375</v>
      </c>
      <c r="C21" s="11">
        <f t="shared" si="0"/>
        <v>380.94131685149659</v>
      </c>
      <c r="D21" s="11">
        <f>TRUNC((C21*1000/[1]UserCalcs!$D$22)/60)</f>
        <v>21</v>
      </c>
      <c r="E21" s="11">
        <f>((C21*1000/[1]UserCalcs!$D$22/60)-D21)*60</f>
        <v>9.8043895049886487</v>
      </c>
      <c r="F21" s="12"/>
      <c r="G21" s="13">
        <v>25</v>
      </c>
      <c r="H21" s="10">
        <f>IF([1]PumpRatePerUserCalcs!BK$22&gt;H20,H20,[1]PumpRatePerUserCalcs!BK$22)</f>
        <v>0.23720312569357349</v>
      </c>
      <c r="I21" s="11">
        <f t="shared" si="1"/>
        <v>77.304498663535597</v>
      </c>
      <c r="J21" s="11">
        <f>TRUNC((I21*1000/[1]UserCalcs!$D$22)/60)</f>
        <v>4</v>
      </c>
      <c r="K21" s="17">
        <f>((I21*1000/[1]UserCalcs!$D$22/60)-J21)*60</f>
        <v>17.681662211785358</v>
      </c>
    </row>
    <row r="22" spans="1:11" s="15" customFormat="1" ht="15" x14ac:dyDescent="0.25">
      <c r="A22" s="16">
        <v>63</v>
      </c>
      <c r="B22" s="10">
        <f>IF([1]PumpRatePerUserCalcs!Y$22&gt;B21,B21,[1]PumpRatePerUserCalcs!Y$22)</f>
        <v>1.1276416328980221</v>
      </c>
      <c r="C22" s="11">
        <f t="shared" si="0"/>
        <v>367.49840816146542</v>
      </c>
      <c r="D22" s="11">
        <f>TRUNC((C22*1000/[1]UserCalcs!$D$22)/60)</f>
        <v>20</v>
      </c>
      <c r="E22" s="11">
        <f>((C22*1000/[1]UserCalcs!$D$22/60)-D22)*60</f>
        <v>24.994693871551448</v>
      </c>
      <c r="F22" s="12"/>
      <c r="G22" s="13">
        <v>24</v>
      </c>
      <c r="H22" s="10">
        <f>IF([1]PumpRatePerUserCalcs!BL$22&gt;H21,H21,[1]PumpRatePerUserCalcs!BL$22)</f>
        <v>0.22004832669668847</v>
      </c>
      <c r="I22" s="11">
        <f t="shared" si="1"/>
        <v>71.713749670450781</v>
      </c>
      <c r="J22" s="11">
        <f>TRUNC((I22*1000/[1]UserCalcs!$D$22)/60)</f>
        <v>3</v>
      </c>
      <c r="K22" s="17">
        <f>((I22*1000/[1]UserCalcs!$D$22/60)-J22)*60</f>
        <v>59.045832234835927</v>
      </c>
    </row>
    <row r="23" spans="1:11" s="15" customFormat="1" ht="15" x14ac:dyDescent="0.25">
      <c r="A23" s="16">
        <v>62</v>
      </c>
      <c r="B23" s="10">
        <f>IF([1]PumpRatePerUserCalcs!Z$22&gt;B22,B22,[1]PumpRatePerUserCalcs!Z$22)</f>
        <v>1.0863930637356065</v>
      </c>
      <c r="C23" s="11">
        <f t="shared" si="0"/>
        <v>354.05549947143413</v>
      </c>
      <c r="D23" s="11">
        <f>TRUNC((C23*1000/[1]UserCalcs!$D$22)/60)</f>
        <v>19</v>
      </c>
      <c r="E23" s="11">
        <f>((C23*1000/[1]UserCalcs!$D$22/60)-D23)*60</f>
        <v>40.18499823811382</v>
      </c>
      <c r="F23" s="12"/>
      <c r="G23" s="13">
        <v>23</v>
      </c>
      <c r="H23" s="10">
        <f>IF([1]PumpRatePerUserCalcs!BM$22&gt;H22,H22,[1]PumpRatePerUserCalcs!BM$22)</f>
        <v>0.20289352769980348</v>
      </c>
      <c r="I23" s="11">
        <f t="shared" si="1"/>
        <v>66.123000677365951</v>
      </c>
      <c r="J23" s="11">
        <f>TRUNC((I23*1000/[1]UserCalcs!$D$22)/60)</f>
        <v>3</v>
      </c>
      <c r="K23" s="17">
        <f>((I23*1000/[1]UserCalcs!$D$22/60)-J23)*60</f>
        <v>40.410002257886504</v>
      </c>
    </row>
    <row r="24" spans="1:11" s="15" customFormat="1" ht="15" x14ac:dyDescent="0.25">
      <c r="A24" s="16">
        <v>61</v>
      </c>
      <c r="B24" s="10">
        <f>IF([1]PumpRatePerUserCalcs!AA$22&gt;B23,B23,[1]PumpRatePerUserCalcs!AA$22)</f>
        <v>1.0451444945731911</v>
      </c>
      <c r="C24" s="11">
        <f t="shared" si="0"/>
        <v>340.61259078140301</v>
      </c>
      <c r="D24" s="11">
        <f>TRUNC((C24*1000/[1]UserCalcs!$D$22)/60)</f>
        <v>18</v>
      </c>
      <c r="E24" s="11">
        <f>((C24*1000/[1]UserCalcs!$D$22/60)-D24)*60</f>
        <v>55.375302604676833</v>
      </c>
      <c r="F24" s="12"/>
      <c r="G24" s="13">
        <v>22</v>
      </c>
      <c r="H24" s="10">
        <f>IF([1]PumpRatePerUserCalcs!BN$22&gt;H23,H23,[1]PumpRatePerUserCalcs!BN$22)</f>
        <v>0.18573872870291847</v>
      </c>
      <c r="I24" s="11">
        <f t="shared" si="1"/>
        <v>60.532251684281128</v>
      </c>
      <c r="J24" s="11">
        <f>TRUNC((I24*1000/[1]UserCalcs!$D$22)/60)</f>
        <v>3</v>
      </c>
      <c r="K24" s="17">
        <f>((I24*1000/[1]UserCalcs!$D$22/60)-J24)*60</f>
        <v>21.774172280937101</v>
      </c>
    </row>
    <row r="25" spans="1:11" s="15" customFormat="1" ht="15" x14ac:dyDescent="0.25">
      <c r="A25" s="16">
        <v>60</v>
      </c>
      <c r="B25" s="10">
        <f>IF([1]PumpRatePerUserCalcs!AB$22&gt;B24,B24,[1]PumpRatePerUserCalcs!AB$22)</f>
        <v>1.0179635647206271</v>
      </c>
      <c r="C25" s="11">
        <f t="shared" si="0"/>
        <v>331.75432574245235</v>
      </c>
      <c r="D25" s="11">
        <f>TRUNC((C25*1000/[1]UserCalcs!$D$22)/60)</f>
        <v>18</v>
      </c>
      <c r="E25" s="11">
        <f>((C25*1000/[1]UserCalcs!$D$22/60)-D25)*60</f>
        <v>25.847752474841101</v>
      </c>
      <c r="F25" s="12"/>
      <c r="G25" s="13">
        <v>21</v>
      </c>
      <c r="H25" s="10">
        <f>IF([1]PumpRatePerUserCalcs!BO$22&gt;H24,H24,[1]PumpRatePerUserCalcs!BO$22)</f>
        <v>0.16858392970603348</v>
      </c>
      <c r="I25" s="11">
        <f t="shared" si="1"/>
        <v>54.941502691196305</v>
      </c>
      <c r="J25" s="11">
        <f>TRUNC((I25*1000/[1]UserCalcs!$D$22)/60)</f>
        <v>3</v>
      </c>
      <c r="K25" s="17">
        <f>((I25*1000/[1]UserCalcs!$D$22/60)-J25)*60</f>
        <v>3.1383423039876757</v>
      </c>
    </row>
    <row r="26" spans="1:11" s="15" customFormat="1" ht="15" x14ac:dyDescent="0.25">
      <c r="A26" s="16">
        <v>59</v>
      </c>
      <c r="B26" s="10">
        <f>IF([1]PumpRatePerUserCalcs!AC$22&gt;B25,B25,[1]PumpRatePerUserCalcs!AC$22)</f>
        <v>0.99078263486806284</v>
      </c>
      <c r="C26" s="11">
        <f t="shared" si="0"/>
        <v>322.89606070350169</v>
      </c>
      <c r="D26" s="11">
        <f>TRUNC((C26*1000/[1]UserCalcs!$D$22)/60)</f>
        <v>17</v>
      </c>
      <c r="E26" s="11">
        <f>((C26*1000/[1]UserCalcs!$D$22/60)-D26)*60</f>
        <v>56.320202345005583</v>
      </c>
      <c r="F26" s="12"/>
      <c r="G26" s="13">
        <v>20</v>
      </c>
      <c r="H26" s="10">
        <f>IF([1]PumpRatePerUserCalcs!BP$22&gt;H25,H25,[1]PumpRatePerUserCalcs!BP$22)</f>
        <v>0.15321624451576712</v>
      </c>
      <c r="I26" s="11">
        <f t="shared" si="1"/>
        <v>49.933174087688506</v>
      </c>
      <c r="J26" s="11">
        <f>TRUNC((I26*1000/[1]UserCalcs!$D$22)/60)</f>
        <v>2</v>
      </c>
      <c r="K26" s="17">
        <f>((I26*1000/[1]UserCalcs!$D$22/60)-J26)*60</f>
        <v>46.443913625628369</v>
      </c>
    </row>
    <row r="27" spans="1:11" s="15" customFormat="1" ht="15" x14ac:dyDescent="0.25">
      <c r="A27" s="16">
        <v>58</v>
      </c>
      <c r="B27" s="10">
        <f>IF([1]PumpRatePerUserCalcs!AD$22&gt;B26,B26,[1]PumpRatePerUserCalcs!AD$22)</f>
        <v>0.96360170501549869</v>
      </c>
      <c r="C27" s="11">
        <f t="shared" si="0"/>
        <v>314.03779566455103</v>
      </c>
      <c r="D27" s="11">
        <f>TRUNC((C27*1000/[1]UserCalcs!$D$22)/60)</f>
        <v>17</v>
      </c>
      <c r="E27" s="11">
        <f>((C27*1000/[1]UserCalcs!$D$22/60)-D27)*60</f>
        <v>26.792652215170065</v>
      </c>
      <c r="F27" s="12"/>
      <c r="G27" s="13">
        <v>19</v>
      </c>
      <c r="H27" s="10">
        <f>IF([1]PumpRatePerUserCalcs!BQ$22&gt;H26,H26,[1]PumpRatePerUserCalcs!BQ$22)</f>
        <v>0.1378485593255008</v>
      </c>
      <c r="I27" s="11">
        <f t="shared" si="1"/>
        <v>44.924845484180707</v>
      </c>
      <c r="J27" s="11">
        <f>TRUNC((I27*1000/[1]UserCalcs!$D$22)/60)</f>
        <v>2</v>
      </c>
      <c r="K27" s="17">
        <f>((I27*1000/[1]UserCalcs!$D$22/60)-J27)*60</f>
        <v>29.749484947269018</v>
      </c>
    </row>
    <row r="28" spans="1:11" s="15" customFormat="1" ht="15" x14ac:dyDescent="0.25">
      <c r="A28" s="16">
        <v>57</v>
      </c>
      <c r="B28" s="10">
        <f>IF([1]PumpRatePerUserCalcs!AE$22&gt;B27,B27,[1]PumpRatePerUserCalcs!AE$22)</f>
        <v>0.93642077516293454</v>
      </c>
      <c r="C28" s="11">
        <f t="shared" si="0"/>
        <v>305.17953062560036</v>
      </c>
      <c r="D28" s="11">
        <f>TRUNC((C28*1000/[1]UserCalcs!$D$22)/60)</f>
        <v>16</v>
      </c>
      <c r="E28" s="11">
        <f>((C28*1000/[1]UserCalcs!$D$22/60)-D28)*60</f>
        <v>57.265102085334547</v>
      </c>
      <c r="F28" s="12"/>
      <c r="G28" s="13">
        <v>18</v>
      </c>
      <c r="H28" s="10">
        <f>IF([1]PumpRatePerUserCalcs!BR$22&gt;H27,H27,[1]PumpRatePerUserCalcs!BR$22)</f>
        <v>0.12248087413523455</v>
      </c>
      <c r="I28" s="11">
        <f t="shared" si="1"/>
        <v>39.916516880672944</v>
      </c>
      <c r="J28" s="11">
        <f>TRUNC((I28*1000/[1]UserCalcs!$D$22)/60)</f>
        <v>2</v>
      </c>
      <c r="K28" s="17">
        <f>((I28*1000/[1]UserCalcs!$D$22/60)-J28)*60</f>
        <v>13.055056268909793</v>
      </c>
    </row>
    <row r="29" spans="1:11" s="15" customFormat="1" ht="15" x14ac:dyDescent="0.25">
      <c r="A29" s="16">
        <v>56</v>
      </c>
      <c r="B29" s="10">
        <f>IF([1]PumpRatePerUserCalcs!AF$22&gt;B28,B28,[1]PumpRatePerUserCalcs!AF$22)</f>
        <v>0.90923984531037028</v>
      </c>
      <c r="C29" s="11">
        <f t="shared" si="0"/>
        <v>296.32126558664964</v>
      </c>
      <c r="D29" s="11">
        <f>TRUNC((C29*1000/[1]UserCalcs!$D$22)/60)</f>
        <v>16</v>
      </c>
      <c r="E29" s="11">
        <f>((C29*1000/[1]UserCalcs!$D$22/60)-D29)*60</f>
        <v>27.737551955498816</v>
      </c>
      <c r="F29" s="12"/>
      <c r="G29" s="13">
        <v>17</v>
      </c>
      <c r="H29" s="10">
        <f>IF([1]PumpRatePerUserCalcs!BS$22&gt;H28,H28,[1]PumpRatePerUserCalcs!BS$22)</f>
        <v>0.10711318894496827</v>
      </c>
      <c r="I29" s="11">
        <f t="shared" si="1"/>
        <v>34.908188277165159</v>
      </c>
      <c r="J29" s="11">
        <f>TRUNC((I29*1000/[1]UserCalcs!$D$22)/60)</f>
        <v>1</v>
      </c>
      <c r="K29" s="17">
        <f>((I29*1000/[1]UserCalcs!$D$22/60)-J29)*60</f>
        <v>56.360627590550514</v>
      </c>
    </row>
    <row r="30" spans="1:11" s="15" customFormat="1" ht="15" x14ac:dyDescent="0.25">
      <c r="A30" s="16">
        <v>55</v>
      </c>
      <c r="B30" s="10">
        <f>IF([1]PumpRatePerUserCalcs!AG$22&gt;B29,B29,[1]PumpRatePerUserCalcs!AG$22)</f>
        <v>0.88205891545780613</v>
      </c>
      <c r="C30" s="11">
        <f t="shared" si="0"/>
        <v>287.46300054769898</v>
      </c>
      <c r="D30" s="11">
        <f>TRUNC((C30*1000/[1]UserCalcs!$D$22)/60)</f>
        <v>15</v>
      </c>
      <c r="E30" s="11">
        <f>((C30*1000/[1]UserCalcs!$D$22/60)-D30)*60</f>
        <v>58.210001825663298</v>
      </c>
      <c r="F30" s="12"/>
      <c r="G30" s="13">
        <v>16</v>
      </c>
      <c r="H30" s="10">
        <f>IF([1]PumpRatePerUserCalcs!BT$22&gt;H29,H29,[1]PumpRatePerUserCalcs!BT$22)</f>
        <v>9.1745503754701987E-2</v>
      </c>
      <c r="I30" s="11">
        <f t="shared" si="1"/>
        <v>29.899859673657378</v>
      </c>
      <c r="J30" s="11">
        <f>TRUNC((I30*1000/[1]UserCalcs!$D$22)/60)</f>
        <v>1</v>
      </c>
      <c r="K30" s="17">
        <f>((I30*1000/[1]UserCalcs!$D$22/60)-J30)*60</f>
        <v>39.666198912191263</v>
      </c>
    </row>
    <row r="31" spans="1:11" s="15" customFormat="1" ht="15" x14ac:dyDescent="0.25">
      <c r="A31" s="16">
        <v>54</v>
      </c>
      <c r="B31" s="10">
        <f>IF([1]PumpRatePerUserCalcs!AH$22&gt;B30,B30,[1]PumpRatePerUserCalcs!AH$22)</f>
        <v>0.85487798560524197</v>
      </c>
      <c r="C31" s="11">
        <f t="shared" si="0"/>
        <v>278.60473550874838</v>
      </c>
      <c r="D31" s="11">
        <f>TRUNC((C31*1000/[1]UserCalcs!$D$22)/60)</f>
        <v>15</v>
      </c>
      <c r="E31" s="11">
        <f>((C31*1000/[1]UserCalcs!$D$22/60)-D31)*60</f>
        <v>28.682451695827886</v>
      </c>
      <c r="F31" s="12"/>
      <c r="G31" s="13">
        <v>15</v>
      </c>
      <c r="H31" s="10">
        <f>IF([1]PumpRatePerUserCalcs!BU$22&gt;H30,H30,[1]PumpRatePerUserCalcs!BU$22)</f>
        <v>7.6377818564435707E-2</v>
      </c>
      <c r="I31" s="11">
        <f t="shared" si="1"/>
        <v>24.891531070149597</v>
      </c>
      <c r="J31" s="11">
        <f>TRUNC((I31*1000/[1]UserCalcs!$D$22)/60)</f>
        <v>1</v>
      </c>
      <c r="K31" s="17">
        <f>((I31*1000/[1]UserCalcs!$D$22/60)-J31)*60</f>
        <v>22.97177023383199</v>
      </c>
    </row>
    <row r="32" spans="1:11" s="15" customFormat="1" ht="15" x14ac:dyDescent="0.25">
      <c r="A32" s="16">
        <v>53</v>
      </c>
      <c r="B32" s="10">
        <f>IF([1]PumpRatePerUserCalcs!AI$22&gt;B31,B31,[1]PumpRatePerUserCalcs!AI$22)</f>
        <v>0.82769705575267782</v>
      </c>
      <c r="C32" s="11">
        <f t="shared" si="0"/>
        <v>269.74647046979771</v>
      </c>
      <c r="D32" s="11">
        <f>TRUNC((C32*1000/[1]UserCalcs!$D$22)/60)</f>
        <v>14</v>
      </c>
      <c r="E32" s="11">
        <f>((C32*1000/[1]UserCalcs!$D$22/60)-D32)*60</f>
        <v>59.154901565992368</v>
      </c>
      <c r="F32" s="12"/>
      <c r="G32" s="13">
        <v>14</v>
      </c>
      <c r="H32" s="10">
        <f>IF([1]PumpRatePerUserCalcs!BV$22&gt;H31,H31,[1]PumpRatePerUserCalcs!BV$22)</f>
        <v>6.1010133374169433E-2</v>
      </c>
      <c r="I32" s="11">
        <f t="shared" si="1"/>
        <v>19.883202466641819</v>
      </c>
      <c r="J32" s="11">
        <f>TRUNC((I32*1000/[1]UserCalcs!$D$22)/60)</f>
        <v>1</v>
      </c>
      <c r="K32" s="17">
        <f>((I32*1000/[1]UserCalcs!$D$22/60)-J32)*60</f>
        <v>6.2773415554727263</v>
      </c>
    </row>
    <row r="33" spans="1:11" s="15" customFormat="1" ht="15" x14ac:dyDescent="0.25">
      <c r="A33" s="16">
        <v>52</v>
      </c>
      <c r="B33" s="10">
        <f>IF([1]PumpRatePerUserCalcs!AJ$22&gt;B32,B32,[1]PumpRatePerUserCalcs!AJ$22)</f>
        <v>0.80051612590011356</v>
      </c>
      <c r="C33" s="11">
        <f t="shared" si="0"/>
        <v>260.88820543084699</v>
      </c>
      <c r="D33" s="11">
        <f>TRUNC((C33*1000/[1]UserCalcs!$D$22)/60)</f>
        <v>14</v>
      </c>
      <c r="E33" s="11">
        <f>((C33*1000/[1]UserCalcs!$D$22/60)-D33)*60</f>
        <v>29.62735143615653</v>
      </c>
      <c r="F33" s="12"/>
      <c r="G33" s="13">
        <v>13</v>
      </c>
      <c r="H33" s="10">
        <f>IF([1]PumpRatePerUserCalcs!BW$22&gt;H32,H32,[1]PumpRatePerUserCalcs!BW$22)</f>
        <v>4.5642448183903152E-2</v>
      </c>
      <c r="I33" s="11">
        <f t="shared" si="1"/>
        <v>14.874873863134036</v>
      </c>
      <c r="J33" s="11">
        <f>TRUNC((I33*1000/[1]UserCalcs!$D$22)/60)</f>
        <v>0</v>
      </c>
      <c r="K33" s="17">
        <f>((I33*1000/[1]UserCalcs!$D$22/60)-J33)*60</f>
        <v>49.582912877113458</v>
      </c>
    </row>
    <row r="34" spans="1:11" s="15" customFormat="1" ht="15" x14ac:dyDescent="0.25">
      <c r="A34" s="16">
        <v>51</v>
      </c>
      <c r="B34" s="10">
        <f>IF([1]PumpRatePerUserCalcs!AK$22&gt;B33,B33,[1]PumpRatePerUserCalcs!AK$22)</f>
        <v>0.77333519604754941</v>
      </c>
      <c r="C34" s="11">
        <f t="shared" si="0"/>
        <v>252.02994039189636</v>
      </c>
      <c r="D34" s="11">
        <f>TRUNC((C34*1000/[1]UserCalcs!$D$22)/60)</f>
        <v>14</v>
      </c>
      <c r="E34" s="11">
        <f>((C34*1000/[1]UserCalcs!$D$22/60)-D34)*60</f>
        <v>9.9801306321225525E-2</v>
      </c>
      <c r="F34" s="12"/>
      <c r="G34" s="13">
        <v>12</v>
      </c>
      <c r="H34" s="10">
        <f>IF([1]PumpRatePerUserCalcs!BX$22&gt;H33,H33,[1]PumpRatePerUserCalcs!BX$22)</f>
        <v>3.0274762993636867E-2</v>
      </c>
      <c r="I34" s="11">
        <f t="shared" si="1"/>
        <v>9.8665452596262551</v>
      </c>
      <c r="J34" s="11">
        <f>TRUNC((I34*1000/[1]UserCalcs!$D$22)/60)</f>
        <v>0</v>
      </c>
      <c r="K34" s="17">
        <f>((I34*1000/[1]UserCalcs!$D$22/60)-J34)*60</f>
        <v>32.888484198754185</v>
      </c>
    </row>
    <row r="35" spans="1:11" s="15" customFormat="1" ht="15" x14ac:dyDescent="0.25">
      <c r="A35" s="16">
        <v>50</v>
      </c>
      <c r="B35" s="10">
        <f>IF([1]PumpRatePerUserCalcs!AL$22&gt;B34,B34,[1]PumpRatePerUserCalcs!AL$22)</f>
        <v>0.75075772733945301</v>
      </c>
      <c r="C35" s="11">
        <f t="shared" si="0"/>
        <v>244.67194333992774</v>
      </c>
      <c r="D35" s="11">
        <f>TRUNC((C35*1000/[1]UserCalcs!$D$22)/60)</f>
        <v>13</v>
      </c>
      <c r="E35" s="11">
        <f>((C35*1000/[1]UserCalcs!$D$22/60)-D35)*60</f>
        <v>35.573144466425788</v>
      </c>
      <c r="F35" s="12"/>
      <c r="G35" s="13">
        <v>11</v>
      </c>
      <c r="H35" s="10">
        <f>IF([1]PumpRatePerUserCalcs!BY$22&gt;H34,H34,[1]PumpRatePerUserCalcs!BY$22)</f>
        <v>1.4907077803370597E-2</v>
      </c>
      <c r="I35" s="11">
        <f t="shared" si="1"/>
        <v>4.8582166561184774</v>
      </c>
      <c r="J35" s="11">
        <f>TRUNC((I35*1000/[1]UserCalcs!$D$22)/60)</f>
        <v>0</v>
      </c>
      <c r="K35" s="17">
        <f>((I35*1000/[1]UserCalcs!$D$22/60)-J35)*60</f>
        <v>16.194055520394926</v>
      </c>
    </row>
    <row r="36" spans="1:11" s="15" customFormat="1" ht="15" x14ac:dyDescent="0.25">
      <c r="A36" s="16">
        <v>49</v>
      </c>
      <c r="B36" s="10">
        <f>IF([1]PumpRatePerUserCalcs!AM$22&gt;B35,B35,[1]PumpRatePerUserCalcs!AM$22)</f>
        <v>0.72818025863135627</v>
      </c>
      <c r="C36" s="11">
        <f t="shared" si="0"/>
        <v>237.313946287959</v>
      </c>
      <c r="D36" s="11">
        <f>TRUNC((C36*1000/[1]UserCalcs!$D$22)/60)</f>
        <v>13</v>
      </c>
      <c r="E36" s="11">
        <f>((C36*1000/[1]UserCalcs!$D$22/60)-D36)*60</f>
        <v>11.04648762653003</v>
      </c>
      <c r="F36" s="12"/>
      <c r="G36" s="13">
        <v>10</v>
      </c>
      <c r="H36" s="10">
        <f>IF([1]PumpRatePerUserCalcs!BZ$22&gt;H35,H35,[1]PumpRatePerUserCalcs!BZ$22)</f>
        <v>0</v>
      </c>
      <c r="I36" s="11">
        <f t="shared" si="1"/>
        <v>0</v>
      </c>
      <c r="J36" s="11">
        <f>TRUNC((I36*1000/[1]UserCalcs!$D$22)/60)</f>
        <v>0</v>
      </c>
      <c r="K36" s="17">
        <f>((I36*1000/[1]UserCalcs!$D$22/60)-J36)*60</f>
        <v>0</v>
      </c>
    </row>
    <row r="37" spans="1:11" s="15" customFormat="1" ht="15" x14ac:dyDescent="0.25">
      <c r="A37" s="16">
        <v>48</v>
      </c>
      <c r="B37" s="10">
        <f>IF([1]PumpRatePerUserCalcs!AN$22&gt;B36,B36,[1]PumpRatePerUserCalcs!AN$22)</f>
        <v>0.70560278992325964</v>
      </c>
      <c r="C37" s="11">
        <f t="shared" si="0"/>
        <v>229.95594923599032</v>
      </c>
      <c r="D37" s="11">
        <f>TRUNC((C37*1000/[1]UserCalcs!$D$22)/60)</f>
        <v>12</v>
      </c>
      <c r="E37" s="11">
        <f>((C37*1000/[1]UserCalcs!$D$22/60)-D37)*60</f>
        <v>46.51983078663438</v>
      </c>
      <c r="F37" s="12"/>
      <c r="G37" s="13">
        <v>9</v>
      </c>
      <c r="H37" s="10">
        <f>IF([1]PumpRatePerUserCalcs!CA$22&gt;H36,H36,[1]PumpRatePerUserCalcs!CA$22)</f>
        <v>0</v>
      </c>
      <c r="I37" s="11">
        <f t="shared" si="1"/>
        <v>0</v>
      </c>
      <c r="J37" s="11">
        <f>TRUNC((I37*1000/[1]UserCalcs!$D$22)/60)</f>
        <v>0</v>
      </c>
      <c r="K37" s="17">
        <f>((I37*1000/[1]UserCalcs!$D$22/60)-J37)*60</f>
        <v>0</v>
      </c>
    </row>
    <row r="38" spans="1:11" s="15" customFormat="1" ht="15" x14ac:dyDescent="0.25">
      <c r="A38" s="16">
        <v>47</v>
      </c>
      <c r="B38" s="10">
        <f>IF([1]PumpRatePerUserCalcs!AO$22&gt;B37,B37,[1]PumpRatePerUserCalcs!AO$22)</f>
        <v>0.68302532121516302</v>
      </c>
      <c r="C38" s="11">
        <f t="shared" si="0"/>
        <v>222.59795218402161</v>
      </c>
      <c r="D38" s="11">
        <f>TRUNC((C38*1000/[1]UserCalcs!$D$22)/60)</f>
        <v>12</v>
      </c>
      <c r="E38" s="11">
        <f>((C38*1000/[1]UserCalcs!$D$22/60)-D38)*60</f>
        <v>21.993173946738729</v>
      </c>
      <c r="F38" s="12"/>
      <c r="G38" s="13">
        <v>8</v>
      </c>
      <c r="H38" s="10">
        <f>IF([1]PumpRatePerUserCalcs!CB$22&gt;H37,H37,[1]PumpRatePerUserCalcs!CB$22)</f>
        <v>0</v>
      </c>
      <c r="I38" s="11">
        <f t="shared" si="1"/>
        <v>0</v>
      </c>
      <c r="J38" s="11">
        <f>TRUNC((I38*1000/[1]UserCalcs!$D$22)/60)</f>
        <v>0</v>
      </c>
      <c r="K38" s="17">
        <f>((I38*1000/[1]UserCalcs!$D$22/60)-J38)*60</f>
        <v>0</v>
      </c>
    </row>
    <row r="39" spans="1:11" s="15" customFormat="1" ht="15" x14ac:dyDescent="0.25">
      <c r="A39" s="16">
        <v>46</v>
      </c>
      <c r="B39" s="10">
        <f>IF([1]PumpRatePerUserCalcs!AP$22&gt;B38,B38,[1]PumpRatePerUserCalcs!AP$22)</f>
        <v>0.66044785250706628</v>
      </c>
      <c r="C39" s="11">
        <f t="shared" si="0"/>
        <v>215.23995513205293</v>
      </c>
      <c r="D39" s="11">
        <f>TRUNC((C39*1000/[1]UserCalcs!$D$22)/60)</f>
        <v>11</v>
      </c>
      <c r="E39" s="11">
        <f>((C39*1000/[1]UserCalcs!$D$22/60)-D39)*60</f>
        <v>57.466517106843078</v>
      </c>
      <c r="F39" s="12"/>
      <c r="G39" s="13">
        <v>7</v>
      </c>
      <c r="H39" s="10">
        <f>IF([1]PumpRatePerUserCalcs!CC$22&gt;H38,H38,[1]PumpRatePerUserCalcs!CC$22)</f>
        <v>0</v>
      </c>
      <c r="I39" s="11">
        <f t="shared" si="1"/>
        <v>0</v>
      </c>
      <c r="J39" s="11">
        <f>TRUNC((I39*1000/[1]UserCalcs!$D$22)/60)</f>
        <v>0</v>
      </c>
      <c r="K39" s="17">
        <f>((I39*1000/[1]UserCalcs!$D$22/60)-J39)*60</f>
        <v>0</v>
      </c>
    </row>
    <row r="40" spans="1:11" s="15" customFormat="1" ht="15" x14ac:dyDescent="0.25">
      <c r="A40" s="16">
        <v>45</v>
      </c>
      <c r="B40" s="10">
        <f>IF([1]PumpRatePerUserCalcs!AQ$22&gt;B39,B39,[1]PumpRatePerUserCalcs!AQ$22)</f>
        <v>0.63787038379896976</v>
      </c>
      <c r="C40" s="11">
        <f t="shared" si="0"/>
        <v>207.88195808008425</v>
      </c>
      <c r="D40" s="11">
        <f>TRUNC((C40*1000/[1]UserCalcs!$D$22)/60)</f>
        <v>11</v>
      </c>
      <c r="E40" s="11">
        <f>((C40*1000/[1]UserCalcs!$D$22/60)-D40)*60</f>
        <v>32.939860266947427</v>
      </c>
      <c r="F40" s="12"/>
      <c r="G40" s="13">
        <v>6</v>
      </c>
      <c r="H40" s="10">
        <f>IF([1]PumpRatePerUserCalcs!CD$22&gt;H39,H39,[1]PumpRatePerUserCalcs!CD$22)</f>
        <v>0</v>
      </c>
      <c r="I40" s="11">
        <f t="shared" si="1"/>
        <v>0</v>
      </c>
      <c r="J40" s="11">
        <f>TRUNC((I40*1000/[1]UserCalcs!$D$22)/60)</f>
        <v>0</v>
      </c>
      <c r="K40" s="17">
        <f>((I40*1000/[1]UserCalcs!$D$22/60)-J40)*60</f>
        <v>0</v>
      </c>
    </row>
    <row r="41" spans="1:11" s="15" customFormat="1" ht="15" x14ac:dyDescent="0.25">
      <c r="A41" s="16">
        <v>44</v>
      </c>
      <c r="B41" s="10">
        <f>IF([1]PumpRatePerUserCalcs!AR$22&gt;B40,B40,[1]PumpRatePerUserCalcs!AR$22)</f>
        <v>0.61529291509087314</v>
      </c>
      <c r="C41" s="11">
        <f t="shared" si="0"/>
        <v>200.52396102811556</v>
      </c>
      <c r="D41" s="11">
        <f>TRUNC((C41*1000/[1]UserCalcs!$D$22)/60)</f>
        <v>11</v>
      </c>
      <c r="E41" s="11">
        <f>((C41*1000/[1]UserCalcs!$D$22/60)-D41)*60</f>
        <v>8.4132034270517764</v>
      </c>
      <c r="F41" s="12"/>
      <c r="G41" s="13">
        <v>5</v>
      </c>
      <c r="H41" s="10">
        <f>IF([1]PumpRatePerUserCalcs!CE$22&gt;H40,H40,[1]PumpRatePerUserCalcs!CE$22)</f>
        <v>0</v>
      </c>
      <c r="I41" s="11">
        <f t="shared" si="1"/>
        <v>0</v>
      </c>
      <c r="J41" s="11">
        <f>TRUNC((I41*1000/[1]UserCalcs!$D$22)/60)</f>
        <v>0</v>
      </c>
      <c r="K41" s="17">
        <f>((I41*1000/[1]UserCalcs!$D$22/60)-J41)*60</f>
        <v>0</v>
      </c>
    </row>
    <row r="42" spans="1:11" s="15" customFormat="1" ht="15" x14ac:dyDescent="0.25">
      <c r="A42" s="16">
        <v>43</v>
      </c>
      <c r="B42" s="10">
        <f>IF([1]PumpRatePerUserCalcs!AS$22&gt;B41,B41,[1]PumpRatePerUserCalcs!AS$22)</f>
        <v>0.5927154463827764</v>
      </c>
      <c r="C42" s="11">
        <f t="shared" si="0"/>
        <v>193.16596397614683</v>
      </c>
      <c r="D42" s="11">
        <f>TRUNC((C42*1000/[1]UserCalcs!$D$22)/60)</f>
        <v>10</v>
      </c>
      <c r="E42" s="11">
        <f>((C42*1000/[1]UserCalcs!$D$22/60)-D42)*60</f>
        <v>43.886546587156126</v>
      </c>
      <c r="F42" s="12"/>
      <c r="G42" s="13">
        <v>4</v>
      </c>
      <c r="H42" s="10">
        <f>IF([1]PumpRatePerUserCalcs!CF$22&gt;H41,H41,[1]PumpRatePerUserCalcs!CF$22)</f>
        <v>0</v>
      </c>
      <c r="I42" s="11">
        <f t="shared" si="1"/>
        <v>0</v>
      </c>
      <c r="J42" s="11">
        <f>TRUNC((I42*1000/[1]UserCalcs!$D$22)/60)</f>
        <v>0</v>
      </c>
      <c r="K42" s="17">
        <f>((I42*1000/[1]UserCalcs!$D$22/60)-J42)*60</f>
        <v>0</v>
      </c>
    </row>
    <row r="43" spans="1:11" s="15" customFormat="1" ht="15" x14ac:dyDescent="0.25">
      <c r="A43" s="16">
        <v>42</v>
      </c>
      <c r="B43" s="10">
        <f>IF([1]PumpRatePerUserCalcs!AT$22&gt;B42,B42,[1]PumpRatePerUserCalcs!AT$22)</f>
        <v>0.57013797767467977</v>
      </c>
      <c r="C43" s="11">
        <f t="shared" si="0"/>
        <v>185.80796692417815</v>
      </c>
      <c r="D43" s="11">
        <f>TRUNC((C43*1000/[1]UserCalcs!$D$22)/60)</f>
        <v>10</v>
      </c>
      <c r="E43" s="11">
        <f>((C43*1000/[1]UserCalcs!$D$22/60)-D43)*60</f>
        <v>19.359889747260475</v>
      </c>
      <c r="F43" s="12"/>
      <c r="G43" s="13">
        <v>3</v>
      </c>
      <c r="H43" s="10">
        <f>IF([1]PumpRatePerUserCalcs!CG$22&gt;H42,H42,[1]PumpRatePerUserCalcs!CG$22)</f>
        <v>0</v>
      </c>
      <c r="I43" s="11">
        <f t="shared" si="1"/>
        <v>0</v>
      </c>
      <c r="J43" s="11">
        <f>TRUNC((I43*1000/[1]UserCalcs!$D$22)/60)</f>
        <v>0</v>
      </c>
      <c r="K43" s="17">
        <f>((I43*1000/[1]UserCalcs!$D$22/60)-J43)*60</f>
        <v>0</v>
      </c>
    </row>
    <row r="44" spans="1:11" s="15" customFormat="1" ht="15" x14ac:dyDescent="0.25">
      <c r="A44" s="16">
        <v>41</v>
      </c>
      <c r="B44" s="10">
        <f>IF([1]PumpRatePerUserCalcs!AU$22&gt;B43,B43,[1]PumpRatePerUserCalcs!AU$22)</f>
        <v>0.54756050896658315</v>
      </c>
      <c r="C44" s="11">
        <f t="shared" si="0"/>
        <v>178.44996987220944</v>
      </c>
      <c r="D44" s="11">
        <f>TRUNC((C44*1000/[1]UserCalcs!$D$22)/60)</f>
        <v>9</v>
      </c>
      <c r="E44" s="11">
        <f>((C44*1000/[1]UserCalcs!$D$22/60)-D44)*60</f>
        <v>54.833232907364824</v>
      </c>
      <c r="F44" s="12"/>
      <c r="G44" s="13">
        <v>2</v>
      </c>
      <c r="H44" s="10">
        <f>IF([1]PumpRatePerUserCalcs!CH$22&gt;H43,H43,[1]PumpRatePerUserCalcs!CH$22)</f>
        <v>0</v>
      </c>
      <c r="I44" s="11">
        <f t="shared" si="1"/>
        <v>0</v>
      </c>
      <c r="J44" s="11">
        <f>TRUNC((I44*1000/[1]UserCalcs!$D$22)/60)</f>
        <v>0</v>
      </c>
      <c r="K44" s="17">
        <f>((I44*1000/[1]UserCalcs!$D$22/60)-J44)*60</f>
        <v>0</v>
      </c>
    </row>
    <row r="45" spans="1:11" s="15" customFormat="1" ht="15" x14ac:dyDescent="0.25">
      <c r="A45" s="18">
        <v>40</v>
      </c>
      <c r="B45" s="19">
        <f>IF([1]PumpRatePerUserCalcs!AV$22&gt;B44,B44,[1]PumpRatePerUserCalcs!AV$22)</f>
        <v>0.52681765003741299</v>
      </c>
      <c r="C45" s="20">
        <f t="shared" si="0"/>
        <v>171.68987214719289</v>
      </c>
      <c r="D45" s="20">
        <f>TRUNC((C45*1000/[1]UserCalcs!$D$22)/60)</f>
        <v>9</v>
      </c>
      <c r="E45" s="21">
        <f>((C45*1000/[1]UserCalcs!$D$22/60)-D45)*60</f>
        <v>32.299573823976289</v>
      </c>
      <c r="F45" s="12"/>
      <c r="G45" s="22">
        <v>1</v>
      </c>
      <c r="H45" s="19">
        <f>IF([1]PumpRatePerUserCalcs!CI$22&gt;H44,H44,[1]PumpRatePerUserCalcs!CI$22)</f>
        <v>0</v>
      </c>
      <c r="I45" s="20">
        <f t="shared" si="1"/>
        <v>0</v>
      </c>
      <c r="J45" s="20">
        <f>TRUNC((I45*1000/[1]UserCalcs!$D$22)/60)</f>
        <v>0</v>
      </c>
      <c r="K45" s="21">
        <f>((I45*1000/[1]UserCalcs!$D$22/60)-J45)*60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272E-14B3-4BF7-84BD-FE3E0960DD2B}">
  <dimension ref="A1:K52"/>
  <sheetViews>
    <sheetView workbookViewId="0">
      <selection activeCell="P21" sqref="P21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83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84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85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v>3.9325350857652039</v>
      </c>
      <c r="C7" s="11">
        <v>1281.61318445088</v>
      </c>
      <c r="D7" s="11">
        <v>24</v>
      </c>
      <c r="E7" s="11">
        <v>1.4813989752866519E-2</v>
      </c>
      <c r="F7" s="12"/>
      <c r="G7" s="13">
        <v>39</v>
      </c>
      <c r="H7" s="10">
        <v>1.1861127916599445</v>
      </c>
      <c r="I7" s="11">
        <v>386.55415880197597</v>
      </c>
      <c r="J7" s="11">
        <v>7</v>
      </c>
      <c r="K7" s="14">
        <v>14.330515507838104</v>
      </c>
    </row>
    <row r="8" spans="1:11" s="15" customFormat="1" ht="15" x14ac:dyDescent="0.25">
      <c r="A8" s="16">
        <v>77</v>
      </c>
      <c r="B8" s="10">
        <v>3.9325350857652039</v>
      </c>
      <c r="C8" s="11">
        <v>1281.61318445088</v>
      </c>
      <c r="D8" s="11">
        <v>24</v>
      </c>
      <c r="E8" s="11">
        <v>1.4813989752866519E-2</v>
      </c>
      <c r="F8" s="12"/>
      <c r="G8" s="13">
        <v>38</v>
      </c>
      <c r="H8" s="10">
        <v>1.1374967160447025</v>
      </c>
      <c r="I8" s="11">
        <v>370.71017975896854</v>
      </c>
      <c r="J8" s="11">
        <v>6</v>
      </c>
      <c r="K8" s="17">
        <v>56.52829186400961</v>
      </c>
    </row>
    <row r="9" spans="1:11" s="15" customFormat="1" ht="15" x14ac:dyDescent="0.25">
      <c r="A9" s="16">
        <v>76</v>
      </c>
      <c r="B9" s="10">
        <v>3.9325350857652039</v>
      </c>
      <c r="C9" s="11">
        <v>1281.61318445088</v>
      </c>
      <c r="D9" s="11">
        <v>24</v>
      </c>
      <c r="E9" s="11">
        <v>1.4813989752866519E-2</v>
      </c>
      <c r="F9" s="12"/>
      <c r="G9" s="13">
        <v>37</v>
      </c>
      <c r="H9" s="10">
        <v>1.0888806404294604</v>
      </c>
      <c r="I9" s="11">
        <v>354.86620071596116</v>
      </c>
      <c r="J9" s="11">
        <v>6</v>
      </c>
      <c r="K9" s="17">
        <v>38.726068220181119</v>
      </c>
    </row>
    <row r="10" spans="1:11" s="15" customFormat="1" ht="15" x14ac:dyDescent="0.25">
      <c r="A10" s="16">
        <v>75</v>
      </c>
      <c r="B10" s="10">
        <v>3.9325350857652039</v>
      </c>
      <c r="C10" s="11">
        <v>1281.61318445088</v>
      </c>
      <c r="D10" s="11">
        <v>24</v>
      </c>
      <c r="E10" s="11">
        <v>1.4813989752866519E-2</v>
      </c>
      <c r="F10" s="12"/>
      <c r="G10" s="13">
        <v>36</v>
      </c>
      <c r="H10" s="10">
        <v>1.0402645648142184</v>
      </c>
      <c r="I10" s="11">
        <v>339.02222167295372</v>
      </c>
      <c r="J10" s="11">
        <v>6</v>
      </c>
      <c r="K10" s="17">
        <v>20.923844576352515</v>
      </c>
    </row>
    <row r="11" spans="1:11" s="15" customFormat="1" ht="15" x14ac:dyDescent="0.25">
      <c r="A11" s="16">
        <v>74</v>
      </c>
      <c r="B11" s="10">
        <v>3.9325350857652039</v>
      </c>
      <c r="C11" s="11">
        <v>1281.61318445088</v>
      </c>
      <c r="D11" s="11">
        <v>24</v>
      </c>
      <c r="E11" s="11">
        <v>1.4813989752866519E-2</v>
      </c>
      <c r="F11" s="12"/>
      <c r="G11" s="13">
        <v>35</v>
      </c>
      <c r="H11" s="10">
        <v>0.99164848919897652</v>
      </c>
      <c r="I11" s="11">
        <v>323.17824262994645</v>
      </c>
      <c r="J11" s="11">
        <v>6</v>
      </c>
      <c r="K11" s="17">
        <v>3.121620932524074</v>
      </c>
    </row>
    <row r="12" spans="1:11" s="15" customFormat="1" ht="15" x14ac:dyDescent="0.25">
      <c r="A12" s="16">
        <v>73</v>
      </c>
      <c r="B12" s="10">
        <v>3.7789016050289788</v>
      </c>
      <c r="C12" s="11">
        <v>1231.544033078944</v>
      </c>
      <c r="D12" s="11">
        <v>23</v>
      </c>
      <c r="E12" s="11">
        <v>3.757340538139573</v>
      </c>
      <c r="F12" s="12"/>
      <c r="G12" s="13">
        <v>34</v>
      </c>
      <c r="H12" s="10">
        <v>0.94303241358373435</v>
      </c>
      <c r="I12" s="11">
        <v>307.33426358693902</v>
      </c>
      <c r="J12" s="11">
        <v>5</v>
      </c>
      <c r="K12" s="17">
        <v>45.319397288695527</v>
      </c>
    </row>
    <row r="13" spans="1:11" s="15" customFormat="1" ht="15" x14ac:dyDescent="0.25">
      <c r="A13" s="16">
        <v>72</v>
      </c>
      <c r="B13" s="10">
        <v>3.5976111769645058</v>
      </c>
      <c r="C13" s="11">
        <v>1172.4614825727324</v>
      </c>
      <c r="D13" s="11">
        <v>21</v>
      </c>
      <c r="E13" s="11">
        <v>57.372452328912829</v>
      </c>
      <c r="F13" s="12"/>
      <c r="G13" s="13">
        <v>33</v>
      </c>
      <c r="H13" s="10">
        <v>0.89441633796849229</v>
      </c>
      <c r="I13" s="11">
        <v>291.49028454393164</v>
      </c>
      <c r="J13" s="11">
        <v>5</v>
      </c>
      <c r="K13" s="17">
        <v>27.517173644867032</v>
      </c>
    </row>
    <row r="14" spans="1:11" s="15" customFormat="1" ht="15" x14ac:dyDescent="0.25">
      <c r="A14" s="16">
        <v>71</v>
      </c>
      <c r="B14" s="10">
        <v>3.4163207489000338</v>
      </c>
      <c r="C14" s="11">
        <v>1113.378932066521</v>
      </c>
      <c r="D14" s="11">
        <v>20</v>
      </c>
      <c r="E14" s="11">
        <v>50.987564119686297</v>
      </c>
      <c r="F14" s="12"/>
      <c r="G14" s="13">
        <v>32</v>
      </c>
      <c r="H14" s="10">
        <v>0.84580026235325034</v>
      </c>
      <c r="I14" s="11">
        <v>275.64630550092431</v>
      </c>
      <c r="J14" s="11">
        <v>5</v>
      </c>
      <c r="K14" s="17">
        <v>9.7149500010385381</v>
      </c>
    </row>
    <row r="15" spans="1:11" s="15" customFormat="1" ht="15" x14ac:dyDescent="0.25">
      <c r="A15" s="16">
        <v>70</v>
      </c>
      <c r="B15" s="10">
        <v>3.3196444149256172</v>
      </c>
      <c r="C15" s="11">
        <v>1081.8721148242587</v>
      </c>
      <c r="D15" s="11">
        <v>20</v>
      </c>
      <c r="E15" s="11">
        <v>15.586645869953628</v>
      </c>
      <c r="F15" s="12"/>
      <c r="G15" s="13">
        <v>31</v>
      </c>
      <c r="H15" s="10">
        <v>0.79718418673800839</v>
      </c>
      <c r="I15" s="11">
        <v>259.80232645791693</v>
      </c>
      <c r="J15" s="11">
        <v>4</v>
      </c>
      <c r="K15" s="17">
        <v>51.912726357210047</v>
      </c>
    </row>
    <row r="16" spans="1:11" s="15" customFormat="1" ht="15" x14ac:dyDescent="0.25">
      <c r="A16" s="16">
        <v>69</v>
      </c>
      <c r="B16" s="10">
        <v>3.2229680809512056</v>
      </c>
      <c r="C16" s="11">
        <v>1050.365297581998</v>
      </c>
      <c r="D16" s="11">
        <v>19</v>
      </c>
      <c r="E16" s="11">
        <v>40.185727620222451</v>
      </c>
      <c r="F16" s="12"/>
      <c r="G16" s="13">
        <v>30</v>
      </c>
      <c r="H16" s="10">
        <v>0.75697762658905898</v>
      </c>
      <c r="I16" s="11">
        <v>246.69900850537431</v>
      </c>
      <c r="J16" s="11">
        <v>4</v>
      </c>
      <c r="K16" s="17">
        <v>37.189897197049788</v>
      </c>
    </row>
    <row r="17" spans="1:11" s="15" customFormat="1" ht="15" x14ac:dyDescent="0.25">
      <c r="A17" s="16">
        <v>68</v>
      </c>
      <c r="B17" s="10">
        <v>3.1262917469767948</v>
      </c>
      <c r="C17" s="11">
        <v>1018.8584803397374</v>
      </c>
      <c r="D17" s="11">
        <v>19</v>
      </c>
      <c r="E17" s="11">
        <v>4.7848093704914874</v>
      </c>
      <c r="F17" s="12"/>
      <c r="G17" s="13">
        <v>29</v>
      </c>
      <c r="H17" s="10">
        <v>0.71677106644010968</v>
      </c>
      <c r="I17" s="11">
        <v>233.59569055283174</v>
      </c>
      <c r="J17" s="11">
        <v>4</v>
      </c>
      <c r="K17" s="17">
        <v>22.467068036889586</v>
      </c>
    </row>
    <row r="18" spans="1:11" s="15" customFormat="1" ht="15" x14ac:dyDescent="0.25">
      <c r="A18" s="16">
        <v>67</v>
      </c>
      <c r="B18" s="10">
        <v>3.0296154130023836</v>
      </c>
      <c r="C18" s="11">
        <v>987.35166309747683</v>
      </c>
      <c r="D18" s="11">
        <v>18</v>
      </c>
      <c r="E18" s="11">
        <v>29.38389112076031</v>
      </c>
      <c r="F18" s="12"/>
      <c r="G18" s="13">
        <v>28</v>
      </c>
      <c r="H18" s="10">
        <v>0.67656450629116049</v>
      </c>
      <c r="I18" s="11">
        <v>220.4923726002892</v>
      </c>
      <c r="J18" s="11">
        <v>4</v>
      </c>
      <c r="K18" s="17">
        <v>7.7442388767294368</v>
      </c>
    </row>
    <row r="19" spans="1:11" s="15" customFormat="1" ht="15" x14ac:dyDescent="0.25">
      <c r="A19" s="16">
        <v>66</v>
      </c>
      <c r="B19" s="10">
        <v>2.9329390790279728</v>
      </c>
      <c r="C19" s="11">
        <v>955.84484585521636</v>
      </c>
      <c r="D19" s="11">
        <v>17</v>
      </c>
      <c r="E19" s="11">
        <v>53.982972871029773</v>
      </c>
      <c r="F19" s="12"/>
      <c r="G19" s="13">
        <v>27</v>
      </c>
      <c r="H19" s="10">
        <v>0.63635794614221119</v>
      </c>
      <c r="I19" s="11">
        <v>207.38905464774663</v>
      </c>
      <c r="J19" s="11">
        <v>3</v>
      </c>
      <c r="K19" s="17">
        <v>53.021409716569259</v>
      </c>
    </row>
    <row r="20" spans="1:11" s="15" customFormat="1" ht="15" x14ac:dyDescent="0.25">
      <c r="A20" s="16">
        <v>65</v>
      </c>
      <c r="B20" s="10">
        <v>2.8362627450535616</v>
      </c>
      <c r="C20" s="11">
        <v>924.33802861295567</v>
      </c>
      <c r="D20" s="11">
        <v>17</v>
      </c>
      <c r="E20" s="11">
        <v>18.582054621298596</v>
      </c>
      <c r="F20" s="12"/>
      <c r="G20" s="13">
        <v>26</v>
      </c>
      <c r="H20" s="10">
        <v>0.59615138599326201</v>
      </c>
      <c r="I20" s="11">
        <v>194.28573669520406</v>
      </c>
      <c r="J20" s="11">
        <v>3</v>
      </c>
      <c r="K20" s="17">
        <v>38.298580556409057</v>
      </c>
    </row>
    <row r="21" spans="1:11" s="15" customFormat="1" ht="15" x14ac:dyDescent="0.25">
      <c r="A21" s="16">
        <v>64</v>
      </c>
      <c r="B21" s="10">
        <v>2.7395864110791499</v>
      </c>
      <c r="C21" s="11">
        <v>892.83121137069497</v>
      </c>
      <c r="D21" s="11">
        <v>16</v>
      </c>
      <c r="E21" s="11">
        <v>43.181136371567206</v>
      </c>
      <c r="F21" s="12"/>
      <c r="G21" s="13">
        <v>25</v>
      </c>
      <c r="H21" s="10">
        <v>0.55594482584431293</v>
      </c>
      <c r="I21" s="11">
        <v>181.18241874266161</v>
      </c>
      <c r="J21" s="11">
        <v>3</v>
      </c>
      <c r="K21" s="17">
        <v>23.57575139624899</v>
      </c>
    </row>
    <row r="22" spans="1:11" s="15" customFormat="1" ht="15" x14ac:dyDescent="0.25">
      <c r="A22" s="16">
        <v>63</v>
      </c>
      <c r="B22" s="10">
        <v>2.6429100771047391</v>
      </c>
      <c r="C22" s="11">
        <v>861.32439412843451</v>
      </c>
      <c r="D22" s="11">
        <v>16</v>
      </c>
      <c r="E22" s="11">
        <v>7.7802181218364552</v>
      </c>
      <c r="F22" s="12"/>
      <c r="G22" s="13">
        <v>24</v>
      </c>
      <c r="H22" s="10">
        <v>0.51573826569536363</v>
      </c>
      <c r="I22" s="11">
        <v>168.07910079011901</v>
      </c>
      <c r="J22" s="11">
        <v>3</v>
      </c>
      <c r="K22" s="17">
        <v>8.8529222360887605</v>
      </c>
    </row>
    <row r="23" spans="1:11" s="15" customFormat="1" ht="15" x14ac:dyDescent="0.25">
      <c r="A23" s="16">
        <v>62</v>
      </c>
      <c r="B23" s="10">
        <v>2.5462337431303279</v>
      </c>
      <c r="C23" s="11">
        <v>829.81757688617392</v>
      </c>
      <c r="D23" s="11">
        <v>15</v>
      </c>
      <c r="E23" s="11">
        <v>32.379299872105598</v>
      </c>
      <c r="F23" s="12"/>
      <c r="G23" s="13">
        <v>23</v>
      </c>
      <c r="H23" s="10">
        <v>0.47553170554641438</v>
      </c>
      <c r="I23" s="11">
        <v>154.97578283757645</v>
      </c>
      <c r="J23" s="11">
        <v>2</v>
      </c>
      <c r="K23" s="17">
        <v>54.130093075928585</v>
      </c>
    </row>
    <row r="24" spans="1:11" s="15" customFormat="1" ht="15" x14ac:dyDescent="0.25">
      <c r="A24" s="16">
        <v>61</v>
      </c>
      <c r="B24" s="10">
        <v>2.4495574091559167</v>
      </c>
      <c r="C24" s="11">
        <v>798.31075964391323</v>
      </c>
      <c r="D24" s="11">
        <v>14</v>
      </c>
      <c r="E24" s="11">
        <v>56.978381622374421</v>
      </c>
      <c r="F24" s="12"/>
      <c r="G24" s="13">
        <v>22</v>
      </c>
      <c r="H24" s="10">
        <v>0.4353251453974652</v>
      </c>
      <c r="I24" s="11">
        <v>141.87246488503391</v>
      </c>
      <c r="J24" s="11">
        <v>2</v>
      </c>
      <c r="K24" s="17">
        <v>39.407263915768439</v>
      </c>
    </row>
    <row r="25" spans="1:11" s="15" customFormat="1" ht="15" x14ac:dyDescent="0.25">
      <c r="A25" s="16">
        <v>60</v>
      </c>
      <c r="B25" s="10">
        <v>2.3858521048139698</v>
      </c>
      <c r="C25" s="11">
        <v>777.5492009588728</v>
      </c>
      <c r="D25" s="11">
        <v>14</v>
      </c>
      <c r="E25" s="11">
        <v>33.650787594239091</v>
      </c>
      <c r="F25" s="12"/>
      <c r="G25" s="13">
        <v>21</v>
      </c>
      <c r="H25" s="10">
        <v>0.39511858524851595</v>
      </c>
      <c r="I25" s="11">
        <v>128.76914693249134</v>
      </c>
      <c r="J25" s="11">
        <v>2</v>
      </c>
      <c r="K25" s="17">
        <v>24.684434755608233</v>
      </c>
    </row>
    <row r="26" spans="1:11" s="15" customFormat="1" ht="15" x14ac:dyDescent="0.25">
      <c r="A26" s="16">
        <v>59</v>
      </c>
      <c r="B26" s="10">
        <v>2.322146800472022</v>
      </c>
      <c r="C26" s="11">
        <v>756.78764227383203</v>
      </c>
      <c r="D26" s="11">
        <v>14</v>
      </c>
      <c r="E26" s="11">
        <v>10.323193566103335</v>
      </c>
      <c r="F26" s="12"/>
      <c r="G26" s="13">
        <v>20</v>
      </c>
      <c r="H26" s="10">
        <v>0.3591005730838292</v>
      </c>
      <c r="I26" s="11">
        <v>117.03087676801994</v>
      </c>
      <c r="J26" s="11">
        <v>2</v>
      </c>
      <c r="K26" s="17">
        <v>11.495367155078586</v>
      </c>
    </row>
    <row r="27" spans="1:11" s="15" customFormat="1" ht="15" x14ac:dyDescent="0.25">
      <c r="A27" s="16">
        <v>58</v>
      </c>
      <c r="B27" s="10">
        <v>2.2584414961300747</v>
      </c>
      <c r="C27" s="11">
        <v>736.02608358879127</v>
      </c>
      <c r="D27" s="11">
        <v>13</v>
      </c>
      <c r="E27" s="11">
        <v>46.995599537967792</v>
      </c>
      <c r="F27" s="12"/>
      <c r="G27" s="13">
        <v>19</v>
      </c>
      <c r="H27" s="10">
        <v>0.3230825609191425</v>
      </c>
      <c r="I27" s="11">
        <v>105.29260660354853</v>
      </c>
      <c r="J27" s="11">
        <v>1</v>
      </c>
      <c r="K27" s="17">
        <v>58.306299554548929</v>
      </c>
    </row>
    <row r="28" spans="1:11" s="15" customFormat="1" ht="15" x14ac:dyDescent="0.25">
      <c r="A28" s="16">
        <v>57</v>
      </c>
      <c r="B28" s="10">
        <v>2.1947361917881278</v>
      </c>
      <c r="C28" s="11">
        <v>715.26452490375084</v>
      </c>
      <c r="D28" s="11">
        <v>13</v>
      </c>
      <c r="E28" s="11">
        <v>23.668005509832462</v>
      </c>
      <c r="F28" s="12"/>
      <c r="G28" s="13">
        <v>18</v>
      </c>
      <c r="H28" s="10">
        <v>0.28706454875445597</v>
      </c>
      <c r="I28" s="11">
        <v>93.554336439077204</v>
      </c>
      <c r="J28" s="11">
        <v>1</v>
      </c>
      <c r="K28" s="17">
        <v>45.117231954019331</v>
      </c>
    </row>
    <row r="29" spans="1:11" s="15" customFormat="1" ht="15" x14ac:dyDescent="0.25">
      <c r="A29" s="16">
        <v>56</v>
      </c>
      <c r="B29" s="10">
        <v>2.1310308874461801</v>
      </c>
      <c r="C29" s="11">
        <v>694.50296621871007</v>
      </c>
      <c r="D29" s="11">
        <v>13</v>
      </c>
      <c r="E29" s="11">
        <v>0.34041148169670521</v>
      </c>
      <c r="F29" s="12"/>
      <c r="G29" s="13">
        <v>17</v>
      </c>
      <c r="H29" s="10">
        <v>0.25104653658976939</v>
      </c>
      <c r="I29" s="11">
        <v>81.816066274605831</v>
      </c>
      <c r="J29" s="11">
        <v>1</v>
      </c>
      <c r="K29" s="17">
        <v>31.928164353489713</v>
      </c>
    </row>
    <row r="30" spans="1:11" s="15" customFormat="1" ht="15" x14ac:dyDescent="0.25">
      <c r="A30" s="16">
        <v>55</v>
      </c>
      <c r="B30" s="10">
        <v>2.0673255831042328</v>
      </c>
      <c r="C30" s="11">
        <v>673.74140753366953</v>
      </c>
      <c r="D30" s="11">
        <v>12</v>
      </c>
      <c r="E30" s="11">
        <v>37.012817453561162</v>
      </c>
      <c r="F30" s="12"/>
      <c r="G30" s="13">
        <v>16</v>
      </c>
      <c r="H30" s="10">
        <v>0.21502852442508277</v>
      </c>
      <c r="I30" s="11">
        <v>70.077796110134472</v>
      </c>
      <c r="J30" s="11">
        <v>1</v>
      </c>
      <c r="K30" s="17">
        <v>18.73909675296008</v>
      </c>
    </row>
    <row r="31" spans="1:11" s="15" customFormat="1" ht="15" x14ac:dyDescent="0.25">
      <c r="A31" s="16">
        <v>54</v>
      </c>
      <c r="B31" s="10">
        <v>2.0036202787622859</v>
      </c>
      <c r="C31" s="11">
        <v>652.97984884862888</v>
      </c>
      <c r="D31" s="11">
        <v>12</v>
      </c>
      <c r="E31" s="11">
        <v>13.685223425425725</v>
      </c>
      <c r="F31" s="12"/>
      <c r="G31" s="13">
        <v>15</v>
      </c>
      <c r="H31" s="10">
        <v>0.17901051226039619</v>
      </c>
      <c r="I31" s="11">
        <v>58.339525945663119</v>
      </c>
      <c r="J31" s="11">
        <v>1</v>
      </c>
      <c r="K31" s="17">
        <v>5.5500291524304712</v>
      </c>
    </row>
    <row r="32" spans="1:11" s="15" customFormat="1" ht="15" x14ac:dyDescent="0.25">
      <c r="A32" s="16">
        <v>53</v>
      </c>
      <c r="B32" s="10">
        <v>1.9399149744203386</v>
      </c>
      <c r="C32" s="11">
        <v>632.21829016358834</v>
      </c>
      <c r="D32" s="11">
        <v>11</v>
      </c>
      <c r="E32" s="11">
        <v>50.357629397290289</v>
      </c>
      <c r="F32" s="12"/>
      <c r="G32" s="13">
        <v>14</v>
      </c>
      <c r="H32" s="10">
        <v>0.14299250009570963</v>
      </c>
      <c r="I32" s="11">
        <v>46.601255781191767</v>
      </c>
      <c r="J32" s="11">
        <v>0</v>
      </c>
      <c r="K32" s="17">
        <v>52.360961551900857</v>
      </c>
    </row>
    <row r="33" spans="1:11" s="15" customFormat="1" ht="15" x14ac:dyDescent="0.25">
      <c r="A33" s="16">
        <v>52</v>
      </c>
      <c r="B33" s="10">
        <v>1.876209670078391</v>
      </c>
      <c r="C33" s="11">
        <v>611.45673147854768</v>
      </c>
      <c r="D33" s="11">
        <v>11</v>
      </c>
      <c r="E33" s="11">
        <v>27.030035369154639</v>
      </c>
      <c r="F33" s="12"/>
      <c r="G33" s="13">
        <v>13</v>
      </c>
      <c r="H33" s="10">
        <v>0.10697448793102302</v>
      </c>
      <c r="I33" s="11">
        <v>34.862985616720401</v>
      </c>
      <c r="J33" s="11">
        <v>0</v>
      </c>
      <c r="K33" s="17">
        <v>39.171893951371231</v>
      </c>
    </row>
    <row r="34" spans="1:11" s="15" customFormat="1" ht="15" x14ac:dyDescent="0.25">
      <c r="A34" s="16">
        <v>51</v>
      </c>
      <c r="B34" s="10">
        <v>1.8125043657364439</v>
      </c>
      <c r="C34" s="11">
        <v>590.69517279350714</v>
      </c>
      <c r="D34" s="11">
        <v>11</v>
      </c>
      <c r="E34" s="11">
        <v>3.7024413410193091</v>
      </c>
      <c r="F34" s="12"/>
      <c r="G34" s="13">
        <v>12</v>
      </c>
      <c r="H34" s="10">
        <v>7.0956475766336402E-2</v>
      </c>
      <c r="I34" s="11">
        <v>23.124715452249035</v>
      </c>
      <c r="J34" s="11">
        <v>0</v>
      </c>
      <c r="K34" s="17">
        <v>25.982826350841613</v>
      </c>
    </row>
    <row r="35" spans="1:11" s="15" customFormat="1" ht="15" x14ac:dyDescent="0.25">
      <c r="A35" s="16">
        <v>50</v>
      </c>
      <c r="B35" s="10">
        <v>1.7595884234518429</v>
      </c>
      <c r="C35" s="11">
        <v>573.44986720295549</v>
      </c>
      <c r="D35" s="11">
        <v>10</v>
      </c>
      <c r="E35" s="11">
        <v>44.325693486466839</v>
      </c>
      <c r="F35" s="12"/>
      <c r="G35" s="13">
        <v>11</v>
      </c>
      <c r="H35" s="10">
        <v>3.4938463601649837E-2</v>
      </c>
      <c r="I35" s="11">
        <v>11.386445287777683</v>
      </c>
      <c r="J35" s="11">
        <v>0</v>
      </c>
      <c r="K35" s="17">
        <v>12.793758750312003</v>
      </c>
    </row>
    <row r="36" spans="1:11" s="15" customFormat="1" ht="15" x14ac:dyDescent="0.25">
      <c r="A36" s="16">
        <v>49</v>
      </c>
      <c r="B36" s="10">
        <v>1.7066724811672411</v>
      </c>
      <c r="C36" s="11">
        <v>556.20456161240384</v>
      </c>
      <c r="D36" s="11">
        <v>10</v>
      </c>
      <c r="E36" s="11">
        <v>24.94894563191437</v>
      </c>
      <c r="F36" s="12"/>
      <c r="G36" s="13">
        <v>10</v>
      </c>
      <c r="H36" s="10">
        <v>0</v>
      </c>
      <c r="I36" s="11">
        <v>0</v>
      </c>
      <c r="J36" s="11">
        <v>0</v>
      </c>
      <c r="K36" s="17">
        <v>0</v>
      </c>
    </row>
    <row r="37" spans="1:11" s="15" customFormat="1" ht="15" x14ac:dyDescent="0.25">
      <c r="A37" s="16">
        <v>48</v>
      </c>
      <c r="B37" s="10">
        <v>1.6537565388826398</v>
      </c>
      <c r="C37" s="11">
        <v>538.95925602185241</v>
      </c>
      <c r="D37" s="11">
        <v>10</v>
      </c>
      <c r="E37" s="11">
        <v>5.57219777736222</v>
      </c>
      <c r="F37" s="12"/>
      <c r="G37" s="13">
        <v>9</v>
      </c>
      <c r="H37" s="10">
        <v>0</v>
      </c>
      <c r="I37" s="11">
        <v>0</v>
      </c>
      <c r="J37" s="11">
        <v>0</v>
      </c>
      <c r="K37" s="17">
        <v>0</v>
      </c>
    </row>
    <row r="38" spans="1:11" s="15" customFormat="1" ht="15" x14ac:dyDescent="0.25">
      <c r="A38" s="16">
        <v>47</v>
      </c>
      <c r="B38" s="10">
        <v>1.6008405965980383</v>
      </c>
      <c r="C38" s="11">
        <v>521.71395043130065</v>
      </c>
      <c r="D38" s="11">
        <v>9</v>
      </c>
      <c r="E38" s="11">
        <v>46.195449922809644</v>
      </c>
      <c r="F38" s="12"/>
      <c r="G38" s="13">
        <v>8</v>
      </c>
      <c r="H38" s="10">
        <v>0</v>
      </c>
      <c r="I38" s="11">
        <v>0</v>
      </c>
      <c r="J38" s="11">
        <v>0</v>
      </c>
      <c r="K38" s="17">
        <v>0</v>
      </c>
    </row>
    <row r="39" spans="1:11" s="15" customFormat="1" ht="15" x14ac:dyDescent="0.25">
      <c r="A39" s="16">
        <v>46</v>
      </c>
      <c r="B39" s="10">
        <v>1.5479246543134366</v>
      </c>
      <c r="C39" s="11">
        <v>504.46864484074899</v>
      </c>
      <c r="D39" s="11">
        <v>9</v>
      </c>
      <c r="E39" s="11">
        <v>26.818702068257281</v>
      </c>
      <c r="F39" s="12"/>
      <c r="G39" s="13">
        <v>7</v>
      </c>
      <c r="H39" s="10">
        <v>0</v>
      </c>
      <c r="I39" s="11">
        <v>0</v>
      </c>
      <c r="J39" s="11">
        <v>0</v>
      </c>
      <c r="K39" s="17">
        <v>0</v>
      </c>
    </row>
    <row r="40" spans="1:11" s="15" customFormat="1" ht="15" x14ac:dyDescent="0.25">
      <c r="A40" s="16">
        <v>45</v>
      </c>
      <c r="B40" s="10">
        <v>1.4950087120288353</v>
      </c>
      <c r="C40" s="11">
        <v>487.22333925019745</v>
      </c>
      <c r="D40" s="11">
        <v>9</v>
      </c>
      <c r="E40" s="11">
        <v>7.4419542137050243</v>
      </c>
      <c r="F40" s="12"/>
      <c r="G40" s="13">
        <v>6</v>
      </c>
      <c r="H40" s="10">
        <v>0</v>
      </c>
      <c r="I40" s="11">
        <v>0</v>
      </c>
      <c r="J40" s="11">
        <v>0</v>
      </c>
      <c r="K40" s="17">
        <v>0</v>
      </c>
    </row>
    <row r="41" spans="1:11" s="15" customFormat="1" ht="15" x14ac:dyDescent="0.25">
      <c r="A41" s="16">
        <v>44</v>
      </c>
      <c r="B41" s="10">
        <v>1.4420927697442338</v>
      </c>
      <c r="C41" s="11">
        <v>469.9780336596458</v>
      </c>
      <c r="D41" s="11">
        <v>8</v>
      </c>
      <c r="E41" s="11">
        <v>48.065206359152661</v>
      </c>
      <c r="F41" s="12"/>
      <c r="G41" s="13">
        <v>5</v>
      </c>
      <c r="H41" s="10">
        <v>0</v>
      </c>
      <c r="I41" s="11">
        <v>0</v>
      </c>
      <c r="J41" s="11">
        <v>0</v>
      </c>
      <c r="K41" s="17">
        <v>0</v>
      </c>
    </row>
    <row r="42" spans="1:11" s="15" customFormat="1" ht="15" x14ac:dyDescent="0.25">
      <c r="A42" s="16">
        <v>43</v>
      </c>
      <c r="B42" s="10">
        <v>1.3891768274596321</v>
      </c>
      <c r="C42" s="11">
        <v>452.73272806909415</v>
      </c>
      <c r="D42" s="11">
        <v>8</v>
      </c>
      <c r="E42" s="11">
        <v>28.688458504600085</v>
      </c>
      <c r="F42" s="12"/>
      <c r="G42" s="13">
        <v>4</v>
      </c>
      <c r="H42" s="10">
        <v>0</v>
      </c>
      <c r="I42" s="11">
        <v>0</v>
      </c>
      <c r="J42" s="11">
        <v>0</v>
      </c>
      <c r="K42" s="17">
        <v>0</v>
      </c>
    </row>
    <row r="43" spans="1:11" s="15" customFormat="1" ht="15" x14ac:dyDescent="0.25">
      <c r="A43" s="16">
        <v>42</v>
      </c>
      <c r="B43" s="10">
        <v>1.3362608851750306</v>
      </c>
      <c r="C43" s="11">
        <v>435.4874224785425</v>
      </c>
      <c r="D43" s="11">
        <v>8</v>
      </c>
      <c r="E43" s="11">
        <v>9.311710650047722</v>
      </c>
      <c r="F43" s="12"/>
      <c r="G43" s="13">
        <v>3</v>
      </c>
      <c r="H43" s="10">
        <v>0</v>
      </c>
      <c r="I43" s="11">
        <v>0</v>
      </c>
      <c r="J43" s="11">
        <v>0</v>
      </c>
      <c r="K43" s="17">
        <v>0</v>
      </c>
    </row>
    <row r="44" spans="1:11" s="15" customFormat="1" ht="15" x14ac:dyDescent="0.25">
      <c r="A44" s="16">
        <v>41</v>
      </c>
      <c r="B44" s="10">
        <v>1.2833449428904293</v>
      </c>
      <c r="C44" s="11">
        <v>418.2421168879909</v>
      </c>
      <c r="D44" s="11">
        <v>7</v>
      </c>
      <c r="E44" s="11">
        <v>49.934962795495359</v>
      </c>
      <c r="F44" s="12"/>
      <c r="G44" s="13">
        <v>2</v>
      </c>
      <c r="H44" s="10">
        <v>0</v>
      </c>
      <c r="I44" s="11">
        <v>0</v>
      </c>
      <c r="J44" s="11">
        <v>0</v>
      </c>
      <c r="K44" s="17">
        <v>0</v>
      </c>
    </row>
    <row r="45" spans="1:11" s="15" customFormat="1" ht="15" x14ac:dyDescent="0.25">
      <c r="A45" s="18">
        <v>40</v>
      </c>
      <c r="B45" s="19">
        <v>1.2347288672751866</v>
      </c>
      <c r="C45" s="20">
        <v>402.3981378449833</v>
      </c>
      <c r="D45" s="20">
        <v>7</v>
      </c>
      <c r="E45" s="21">
        <v>32.132739151666655</v>
      </c>
      <c r="F45" s="12"/>
      <c r="G45" s="22">
        <v>1</v>
      </c>
      <c r="H45" s="19">
        <v>0</v>
      </c>
      <c r="I45" s="20">
        <v>0</v>
      </c>
      <c r="J45" s="20">
        <v>0</v>
      </c>
      <c r="K45" s="21"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254B-E158-4C81-8566-BFD58B00A49B}">
  <dimension ref="A1:K52"/>
  <sheetViews>
    <sheetView workbookViewId="0">
      <selection activeCell="N8" sqref="N8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ht="15" customHeight="1" x14ac:dyDescent="0.3">
      <c r="A1" s="25" t="s">
        <v>87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5" customHeight="1" x14ac:dyDescent="0.3">
      <c r="A2" s="25" t="s">
        <v>86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8" customHeight="1" x14ac:dyDescent="0.25">
      <c r="A7" s="9">
        <v>78</v>
      </c>
      <c r="B7" s="10">
        <f>[1]PumpRatePerUserCalcs!J$24</f>
        <v>5.9650813098685687</v>
      </c>
      <c r="C7" s="11">
        <f t="shared" ref="C7:C45" si="0">B7*325900/1000</f>
        <v>1944.0199988861666</v>
      </c>
      <c r="D7" s="11">
        <f>TRUNC((C7*1000/[1]UserCalcs!$D$24)/60)</f>
        <v>24</v>
      </c>
      <c r="E7" s="11">
        <f>((C7*1000/[1]UserCalcs!$D$24/60)-D7)*60</f>
        <v>1.4813989753079682E-2</v>
      </c>
      <c r="F7" s="12"/>
      <c r="G7" s="13">
        <v>39</v>
      </c>
      <c r="H7" s="10">
        <f>IF([1]PumpRatePerUserCalcs!AW$24&gt;B45,B45,[1]PumpRatePerUserCalcs!AW$24)</f>
        <v>2.554254359746635</v>
      </c>
      <c r="I7" s="11">
        <f t="shared" ref="I7:I45" si="1">H7*325900/1000</f>
        <v>832.43149584142827</v>
      </c>
      <c r="J7" s="24">
        <f>TRUNC((I7*1000/[1]UserCalcs!$D$24)/60)</f>
        <v>10</v>
      </c>
      <c r="K7" s="14">
        <f>((I7*1000/[1]UserCalcs!$D$24/60)-J7)*60</f>
        <v>16.615922845502418</v>
      </c>
    </row>
    <row r="8" spans="1:11" s="15" customFormat="1" ht="18" customHeight="1" x14ac:dyDescent="0.25">
      <c r="A8" s="16">
        <v>77</v>
      </c>
      <c r="B8" s="10">
        <f>IF([1]PumpRatePerUserCalcs!K$24&gt;B7,B7,[1]PumpRatePerUserCalcs!K$24)</f>
        <v>5.9650813098685687</v>
      </c>
      <c r="C8" s="11">
        <f t="shared" si="0"/>
        <v>1944.0199988861666</v>
      </c>
      <c r="D8" s="11">
        <f>TRUNC((C8*1000/[1]UserCalcs!$D$24)/60)</f>
        <v>24</v>
      </c>
      <c r="E8" s="11">
        <f>((C8*1000/[1]UserCalcs!$D$24/60)-D8)*60</f>
        <v>1.4813989753079682E-2</v>
      </c>
      <c r="F8" s="12"/>
      <c r="G8" s="13">
        <v>38</v>
      </c>
      <c r="H8" s="10">
        <f>IF([1]PumpRatePerUserCalcs!AX$24&gt;H7,H7,[1]PumpRatePerUserCalcs!AX$24)</f>
        <v>2.4495612614450653</v>
      </c>
      <c r="I8" s="11">
        <f t="shared" si="1"/>
        <v>798.31201510494679</v>
      </c>
      <c r="J8" s="11">
        <f>TRUNC((I8*1000/[1]UserCalcs!$D$24)/60)</f>
        <v>9</v>
      </c>
      <c r="K8" s="17">
        <f>((I8*1000/[1]UserCalcs!$D$24/60)-J8)*60</f>
        <v>51.342233411071625</v>
      </c>
    </row>
    <row r="9" spans="1:11" s="15" customFormat="1" ht="18" customHeight="1" x14ac:dyDescent="0.25">
      <c r="A9" s="16">
        <v>76</v>
      </c>
      <c r="B9" s="10">
        <f>IF([1]PumpRatePerUserCalcs!L$24&gt;B8,B8,[1]PumpRatePerUserCalcs!L$24)</f>
        <v>5.9650813098685687</v>
      </c>
      <c r="C9" s="11">
        <f t="shared" si="0"/>
        <v>1944.0199988861666</v>
      </c>
      <c r="D9" s="11">
        <f>TRUNC((C9*1000/[1]UserCalcs!$D$24)/60)</f>
        <v>24</v>
      </c>
      <c r="E9" s="11">
        <f>((C9*1000/[1]UserCalcs!$D$24/60)-D9)*60</f>
        <v>1.4813989753079682E-2</v>
      </c>
      <c r="F9" s="12"/>
      <c r="G9" s="13">
        <v>37</v>
      </c>
      <c r="H9" s="10">
        <f>IF([1]PumpRatePerUserCalcs!AY$24&gt;H8,H8,[1]PumpRatePerUserCalcs!AY$24)</f>
        <v>2.3448681631434951</v>
      </c>
      <c r="I9" s="11">
        <f t="shared" si="1"/>
        <v>764.19253436846509</v>
      </c>
      <c r="J9" s="11">
        <f>TRUNC((I9*1000/[1]UserCalcs!$D$24)/60)</f>
        <v>9</v>
      </c>
      <c r="K9" s="17">
        <f>((I9*1000/[1]UserCalcs!$D$24/60)-J9)*60</f>
        <v>26.068543976640726</v>
      </c>
    </row>
    <row r="10" spans="1:11" s="15" customFormat="1" ht="18" customHeight="1" x14ac:dyDescent="0.25">
      <c r="A10" s="16">
        <v>75</v>
      </c>
      <c r="B10" s="10">
        <f>IF([1]PumpRatePerUserCalcs!M$24&gt;B9,B9,[1]PumpRatePerUserCalcs!M$24)</f>
        <v>5.9650813098685687</v>
      </c>
      <c r="C10" s="11">
        <f t="shared" si="0"/>
        <v>1944.0199988861666</v>
      </c>
      <c r="D10" s="11">
        <f>TRUNC((C10*1000/[1]UserCalcs!$D$24)/60)</f>
        <v>24</v>
      </c>
      <c r="E10" s="11">
        <f>((C10*1000/[1]UserCalcs!$D$24/60)-D10)*60</f>
        <v>1.4813989753079682E-2</v>
      </c>
      <c r="F10" s="12"/>
      <c r="G10" s="13">
        <v>36</v>
      </c>
      <c r="H10" s="10">
        <f>IF([1]PumpRatePerUserCalcs!AZ$24&gt;H9,H9,[1]PumpRatePerUserCalcs!AZ$24)</f>
        <v>2.2401750648419259</v>
      </c>
      <c r="I10" s="11">
        <f t="shared" si="1"/>
        <v>730.07305363198361</v>
      </c>
      <c r="J10" s="11">
        <f>TRUNC((I10*1000/[1]UserCalcs!$D$24)/60)</f>
        <v>9</v>
      </c>
      <c r="K10" s="17">
        <f>((I10*1000/[1]UserCalcs!$D$24/60)-J10)*60</f>
        <v>0.79485454221003948</v>
      </c>
    </row>
    <row r="11" spans="1:11" s="15" customFormat="1" ht="18" customHeight="1" x14ac:dyDescent="0.25">
      <c r="A11" s="16">
        <v>74</v>
      </c>
      <c r="B11" s="10">
        <f>IF([1]PumpRatePerUserCalcs!N$24&gt;B10,B10,[1]PumpRatePerUserCalcs!N$24)</f>
        <v>5.9650813098685687</v>
      </c>
      <c r="C11" s="11">
        <f t="shared" si="0"/>
        <v>1944.0199988861666</v>
      </c>
      <c r="D11" s="11">
        <f>TRUNC((C11*1000/[1]UserCalcs!$D$24)/60)</f>
        <v>24</v>
      </c>
      <c r="E11" s="11">
        <f>((C11*1000/[1]UserCalcs!$D$24/60)-D11)*60</f>
        <v>1.4813989753079682E-2</v>
      </c>
      <c r="F11" s="12"/>
      <c r="G11" s="13">
        <v>35</v>
      </c>
      <c r="H11" s="10">
        <f>IF([1]PumpRatePerUserCalcs!BA$24&gt;H10,H10,[1]PumpRatePerUserCalcs!BA$24)</f>
        <v>2.1354819665403557</v>
      </c>
      <c r="I11" s="11">
        <f t="shared" si="1"/>
        <v>695.95357289550202</v>
      </c>
      <c r="J11" s="11">
        <f>TRUNC((I11*1000/[1]UserCalcs!$D$24)/60)</f>
        <v>8</v>
      </c>
      <c r="K11" s="17">
        <f>((I11*1000/[1]UserCalcs!$D$24/60)-J11)*60</f>
        <v>35.521165107779247</v>
      </c>
    </row>
    <row r="12" spans="1:11" s="15" customFormat="1" ht="18" customHeight="1" x14ac:dyDescent="0.25">
      <c r="A12" s="16">
        <v>73</v>
      </c>
      <c r="B12" s="10">
        <f>IF([1]PumpRatePerUserCalcs!O$24&gt;B11,B11,[1]PumpRatePerUserCalcs!O$24)</f>
        <v>5.9650813098685687</v>
      </c>
      <c r="C12" s="11">
        <f t="shared" si="0"/>
        <v>1944.0199988861666</v>
      </c>
      <c r="D12" s="11">
        <f>TRUNC((C12*1000/[1]UserCalcs!$D$24)/60)</f>
        <v>24</v>
      </c>
      <c r="E12" s="11">
        <f>((C12*1000/[1]UserCalcs!$D$24/60)-D12)*60</f>
        <v>1.4813989753079682E-2</v>
      </c>
      <c r="F12" s="12"/>
      <c r="G12" s="13">
        <v>34</v>
      </c>
      <c r="H12" s="10">
        <f>IF([1]PumpRatePerUserCalcs!BB$24&gt;H11,H11,[1]PumpRatePerUserCalcs!BB$24)</f>
        <v>2.0307888682387856</v>
      </c>
      <c r="I12" s="11">
        <f t="shared" si="1"/>
        <v>661.8340921590202</v>
      </c>
      <c r="J12" s="11">
        <f>TRUNC((I12*1000/[1]UserCalcs!$D$24)/60)</f>
        <v>8</v>
      </c>
      <c r="K12" s="17">
        <f>((I12*1000/[1]UserCalcs!$D$24/60)-J12)*60</f>
        <v>10.247475673348347</v>
      </c>
    </row>
    <row r="13" spans="1:11" s="15" customFormat="1" ht="18" customHeight="1" x14ac:dyDescent="0.25">
      <c r="A13" s="16">
        <v>72</v>
      </c>
      <c r="B13" s="10">
        <f>IF([1]PumpRatePerUserCalcs!P$24&gt;B12,B12,[1]PumpRatePerUserCalcs!P$24)</f>
        <v>5.9650813098685687</v>
      </c>
      <c r="C13" s="11">
        <f t="shared" si="0"/>
        <v>1944.0199988861666</v>
      </c>
      <c r="D13" s="11">
        <f>TRUNC((C13*1000/[1]UserCalcs!$D$24)/60)</f>
        <v>24</v>
      </c>
      <c r="E13" s="11">
        <f>((C13*1000/[1]UserCalcs!$D$24/60)-D13)*60</f>
        <v>1.4813989753079682E-2</v>
      </c>
      <c r="F13" s="12"/>
      <c r="G13" s="13">
        <v>33</v>
      </c>
      <c r="H13" s="10">
        <f>IF([1]PumpRatePerUserCalcs!BC$24&gt;H12,H12,[1]PumpRatePerUserCalcs!BC$24)</f>
        <v>1.9260957699372159</v>
      </c>
      <c r="I13" s="11">
        <f t="shared" si="1"/>
        <v>627.71461142253861</v>
      </c>
      <c r="J13" s="11">
        <f>TRUNC((I13*1000/[1]UserCalcs!$D$24)/60)</f>
        <v>7</v>
      </c>
      <c r="K13" s="17">
        <f>((I13*1000/[1]UserCalcs!$D$24/60)-J13)*60</f>
        <v>44.973786238917498</v>
      </c>
    </row>
    <row r="14" spans="1:11" s="15" customFormat="1" ht="18" customHeight="1" x14ac:dyDescent="0.25">
      <c r="A14" s="16">
        <v>71</v>
      </c>
      <c r="B14" s="10">
        <f>IF([1]PumpRatePerUserCalcs!Q$24&gt;B13,B13,[1]PumpRatePerUserCalcs!Q$24)</f>
        <v>5.9650813098685687</v>
      </c>
      <c r="C14" s="11">
        <f t="shared" si="0"/>
        <v>1944.0199988861666</v>
      </c>
      <c r="D14" s="11">
        <f>TRUNC((C14*1000/[1]UserCalcs!$D$24)/60)</f>
        <v>24</v>
      </c>
      <c r="E14" s="11">
        <f>((C14*1000/[1]UserCalcs!$D$24/60)-D14)*60</f>
        <v>1.4813989753079682E-2</v>
      </c>
      <c r="F14" s="12"/>
      <c r="G14" s="13">
        <v>32</v>
      </c>
      <c r="H14" s="10">
        <f>IF([1]PumpRatePerUserCalcs!BD$24&gt;H13,H13,[1]PumpRatePerUserCalcs!BD$24)</f>
        <v>1.821402671635646</v>
      </c>
      <c r="I14" s="11">
        <f t="shared" si="1"/>
        <v>593.59513068605702</v>
      </c>
      <c r="J14" s="11">
        <f>TRUNC((I14*1000/[1]UserCalcs!$D$24)/60)</f>
        <v>7</v>
      </c>
      <c r="K14" s="17">
        <f>((I14*1000/[1]UserCalcs!$D$24/60)-J14)*60</f>
        <v>19.700096804486709</v>
      </c>
    </row>
    <row r="15" spans="1:11" s="15" customFormat="1" ht="18" customHeight="1" x14ac:dyDescent="0.25">
      <c r="A15" s="16">
        <v>70</v>
      </c>
      <c r="B15" s="10">
        <f>IF([1]PumpRatePerUserCalcs!R$24&gt;B14,B14,[1]PumpRatePerUserCalcs!R$24)</f>
        <v>5.9650813098685687</v>
      </c>
      <c r="C15" s="11">
        <f t="shared" si="0"/>
        <v>1944.0199988861666</v>
      </c>
      <c r="D15" s="11">
        <f>TRUNC((C15*1000/[1]UserCalcs!$D$24)/60)</f>
        <v>24</v>
      </c>
      <c r="E15" s="11">
        <f>((C15*1000/[1]UserCalcs!$D$24/60)-D15)*60</f>
        <v>1.4813989753079682E-2</v>
      </c>
      <c r="F15" s="12"/>
      <c r="G15" s="13">
        <v>31</v>
      </c>
      <c r="H15" s="10">
        <f>IF([1]PumpRatePerUserCalcs!BE$24&gt;H14,H14,[1]PumpRatePerUserCalcs!BE$24)</f>
        <v>1.7167095733340763</v>
      </c>
      <c r="I15" s="11">
        <f t="shared" si="1"/>
        <v>559.47564994957543</v>
      </c>
      <c r="J15" s="11">
        <f>TRUNC((I15*1000/[1]UserCalcs!$D$24)/60)</f>
        <v>6</v>
      </c>
      <c r="K15" s="17">
        <f>((I15*1000/[1]UserCalcs!$D$24/60)-J15)*60</f>
        <v>54.426407370055863</v>
      </c>
    </row>
    <row r="16" spans="1:11" s="15" customFormat="1" ht="18" customHeight="1" x14ac:dyDescent="0.25">
      <c r="A16" s="16">
        <v>69</v>
      </c>
      <c r="B16" s="10">
        <f>IF([1]PumpRatePerUserCalcs!S$24&gt;B15,B15,[1]PumpRatePerUserCalcs!S$24)</f>
        <v>5.9650813098685687</v>
      </c>
      <c r="C16" s="11">
        <f t="shared" si="0"/>
        <v>1944.0199988861666</v>
      </c>
      <c r="D16" s="11">
        <f>TRUNC((C16*1000/[1]UserCalcs!$D$24)/60)</f>
        <v>24</v>
      </c>
      <c r="E16" s="11">
        <f>((C16*1000/[1]UserCalcs!$D$24/60)-D16)*60</f>
        <v>1.4813989753079682E-2</v>
      </c>
      <c r="F16" s="12"/>
      <c r="G16" s="13">
        <v>30</v>
      </c>
      <c r="H16" s="10">
        <f>IF([1]PumpRatePerUserCalcs!BF$24&gt;H15,H15,[1]PumpRatePerUserCalcs!BF$24)</f>
        <v>1.6301260862719855</v>
      </c>
      <c r="I16" s="11">
        <f t="shared" si="1"/>
        <v>531.25809151604005</v>
      </c>
      <c r="J16" s="11">
        <f>TRUNC((I16*1000/[1]UserCalcs!$D$24)/60)</f>
        <v>6</v>
      </c>
      <c r="K16" s="17">
        <f>((I16*1000/[1]UserCalcs!$D$24/60)-J16)*60</f>
        <v>33.524512234103732</v>
      </c>
    </row>
    <row r="17" spans="1:11" s="15" customFormat="1" ht="18" customHeight="1" x14ac:dyDescent="0.25">
      <c r="A17" s="16">
        <v>68</v>
      </c>
      <c r="B17" s="10">
        <f>IF([1]PumpRatePerUserCalcs!T$24&gt;B16,B16,[1]PumpRatePerUserCalcs!T$24)</f>
        <v>5.9650813098685687</v>
      </c>
      <c r="C17" s="11">
        <f t="shared" si="0"/>
        <v>1944.0199988861666</v>
      </c>
      <c r="D17" s="11">
        <f>TRUNC((C17*1000/[1]UserCalcs!$D$24)/60)</f>
        <v>24</v>
      </c>
      <c r="E17" s="11">
        <f>((C17*1000/[1]UserCalcs!$D$24/60)-D17)*60</f>
        <v>1.4813989753079682E-2</v>
      </c>
      <c r="F17" s="12"/>
      <c r="G17" s="13">
        <v>29</v>
      </c>
      <c r="H17" s="10">
        <f>IF([1]PumpRatePerUserCalcs!BG$24&gt;H16,H16,[1]PumpRatePerUserCalcs!BG$24)</f>
        <v>1.5435425992098948</v>
      </c>
      <c r="I17" s="11">
        <f t="shared" si="1"/>
        <v>503.04053308250468</v>
      </c>
      <c r="J17" s="11">
        <f>TRUNC((I17*1000/[1]UserCalcs!$D$24)/60)</f>
        <v>6</v>
      </c>
      <c r="K17" s="17">
        <f>((I17*1000/[1]UserCalcs!$D$24/60)-J17)*60</f>
        <v>12.622617098151654</v>
      </c>
    </row>
    <row r="18" spans="1:11" s="15" customFormat="1" ht="18" customHeight="1" x14ac:dyDescent="0.25">
      <c r="A18" s="16">
        <v>67</v>
      </c>
      <c r="B18" s="10">
        <f>IF([1]PumpRatePerUserCalcs!U$24&gt;B17,B17,[1]PumpRatePerUserCalcs!U$24)</f>
        <v>5.9650813098685687</v>
      </c>
      <c r="C18" s="11">
        <f t="shared" si="0"/>
        <v>1944.0199988861666</v>
      </c>
      <c r="D18" s="11">
        <f>TRUNC((C18*1000/[1]UserCalcs!$D$24)/60)</f>
        <v>24</v>
      </c>
      <c r="E18" s="11">
        <f>((C18*1000/[1]UserCalcs!$D$24/60)-D18)*60</f>
        <v>1.4813989753079682E-2</v>
      </c>
      <c r="F18" s="12"/>
      <c r="G18" s="13">
        <v>28</v>
      </c>
      <c r="H18" s="10">
        <f>IF([1]PumpRatePerUserCalcs!BH$24&gt;H17,H17,[1]PumpRatePerUserCalcs!BH$24)</f>
        <v>1.4569591121478045</v>
      </c>
      <c r="I18" s="11">
        <f t="shared" si="1"/>
        <v>474.82297464896948</v>
      </c>
      <c r="J18" s="11">
        <f>TRUNC((I18*1000/[1]UserCalcs!$D$24)/60)</f>
        <v>5</v>
      </c>
      <c r="K18" s="17">
        <f>((I18*1000/[1]UserCalcs!$D$24/60)-J18)*60</f>
        <v>51.720721962199633</v>
      </c>
    </row>
    <row r="19" spans="1:11" s="15" customFormat="1" ht="18" customHeight="1" x14ac:dyDescent="0.25">
      <c r="A19" s="16">
        <v>66</v>
      </c>
      <c r="B19" s="10">
        <f>IF([1]PumpRatePerUserCalcs!V$24&gt;B18,B18,[1]PumpRatePerUserCalcs!V$24)</f>
        <v>5.9650813098685687</v>
      </c>
      <c r="C19" s="11">
        <f t="shared" si="0"/>
        <v>1944.0199988861666</v>
      </c>
      <c r="D19" s="11">
        <f>TRUNC((C19*1000/[1]UserCalcs!$D$24)/60)</f>
        <v>24</v>
      </c>
      <c r="E19" s="11">
        <f>((C19*1000/[1]UserCalcs!$D$24/60)-D19)*60</f>
        <v>1.4813989753079682E-2</v>
      </c>
      <c r="F19" s="12"/>
      <c r="G19" s="13">
        <v>27</v>
      </c>
      <c r="H19" s="10">
        <f>IF([1]PumpRatePerUserCalcs!BI$24&gt;H18,H18,[1]PumpRatePerUserCalcs!BI$24)</f>
        <v>1.370375625085714</v>
      </c>
      <c r="I19" s="11">
        <f t="shared" si="1"/>
        <v>446.60541621543422</v>
      </c>
      <c r="J19" s="11">
        <f>TRUNC((I19*1000/[1]UserCalcs!$D$24)/60)</f>
        <v>5</v>
      </c>
      <c r="K19" s="17">
        <f>((I19*1000/[1]UserCalcs!$D$24/60)-J19)*60</f>
        <v>30.818826826247552</v>
      </c>
    </row>
    <row r="20" spans="1:11" s="15" customFormat="1" ht="18" customHeight="1" x14ac:dyDescent="0.25">
      <c r="A20" s="16">
        <v>65</v>
      </c>
      <c r="B20" s="10">
        <f>IF([1]PumpRatePerUserCalcs!W$24&gt;B19,B19,[1]PumpRatePerUserCalcs!W$24)</f>
        <v>5.9650813098685687</v>
      </c>
      <c r="C20" s="11">
        <f t="shared" si="0"/>
        <v>1944.0199988861666</v>
      </c>
      <c r="D20" s="11">
        <f>TRUNC((C20*1000/[1]UserCalcs!$D$24)/60)</f>
        <v>24</v>
      </c>
      <c r="E20" s="11">
        <f>((C20*1000/[1]UserCalcs!$D$24/60)-D20)*60</f>
        <v>1.4813989753079682E-2</v>
      </c>
      <c r="F20" s="12"/>
      <c r="G20" s="13">
        <v>26</v>
      </c>
      <c r="H20" s="10">
        <f>IF([1]PumpRatePerUserCalcs!BJ$24&gt;H19,H19,[1]PumpRatePerUserCalcs!BJ$24)</f>
        <v>1.2837921380236232</v>
      </c>
      <c r="I20" s="11">
        <f t="shared" si="1"/>
        <v>418.38785778189879</v>
      </c>
      <c r="J20" s="11">
        <f>TRUNC((I20*1000/[1]UserCalcs!$D$24)/60)</f>
        <v>5</v>
      </c>
      <c r="K20" s="17">
        <f>((I20*1000/[1]UserCalcs!$D$24/60)-J20)*60</f>
        <v>9.9169316902954208</v>
      </c>
    </row>
    <row r="21" spans="1:11" s="15" customFormat="1" ht="18" customHeight="1" x14ac:dyDescent="0.25">
      <c r="A21" s="16">
        <v>64</v>
      </c>
      <c r="B21" s="10">
        <f>IF([1]PumpRatePerUserCalcs!X$24&gt;B20,B20,[1]PumpRatePerUserCalcs!X$24)</f>
        <v>5.8996080167119134</v>
      </c>
      <c r="C21" s="11">
        <f t="shared" si="0"/>
        <v>1922.6822526464125</v>
      </c>
      <c r="D21" s="11">
        <f>TRUNC((C21*1000/[1]UserCalcs!$D$24)/60)</f>
        <v>23</v>
      </c>
      <c r="E21" s="11">
        <f>((C21*1000/[1]UserCalcs!$D$24/60)-D21)*60</f>
        <v>44.209076034379606</v>
      </c>
      <c r="F21" s="12"/>
      <c r="G21" s="13">
        <v>25</v>
      </c>
      <c r="H21" s="10">
        <f>IF([1]PumpRatePerUserCalcs!BK$24&gt;H20,H20,[1]PumpRatePerUserCalcs!BK$24)</f>
        <v>1.1972086509615329</v>
      </c>
      <c r="I21" s="11">
        <f t="shared" si="1"/>
        <v>390.17029934836359</v>
      </c>
      <c r="J21" s="11">
        <f>TRUNC((I21*1000/[1]UserCalcs!$D$24)/60)</f>
        <v>4</v>
      </c>
      <c r="K21" s="17">
        <f>((I21*1000/[1]UserCalcs!$D$24/60)-J21)*60</f>
        <v>49.015036554343396</v>
      </c>
    </row>
    <row r="22" spans="1:11" s="15" customFormat="1" ht="18" customHeight="1" x14ac:dyDescent="0.25">
      <c r="A22" s="16">
        <v>63</v>
      </c>
      <c r="B22" s="10">
        <f>IF([1]PumpRatePerUserCalcs!Y$24&gt;B21,B21,[1]PumpRatePerUserCalcs!Y$24)</f>
        <v>5.6914187540424859</v>
      </c>
      <c r="C22" s="11">
        <f t="shared" si="0"/>
        <v>1854.8333719424461</v>
      </c>
      <c r="D22" s="11">
        <f>TRUNC((C22*1000/[1]UserCalcs!$D$24)/60)</f>
        <v>22</v>
      </c>
      <c r="E22" s="11">
        <f>((C22*1000/[1]UserCalcs!$D$24/60)-D22)*60</f>
        <v>53.950645883293475</v>
      </c>
      <c r="F22" s="12"/>
      <c r="G22" s="13">
        <v>24</v>
      </c>
      <c r="H22" s="10">
        <f>IF([1]PumpRatePerUserCalcs!BL$24&gt;H21,H21,[1]PumpRatePerUserCalcs!BL$24)</f>
        <v>1.1106251638994422</v>
      </c>
      <c r="I22" s="11">
        <f t="shared" si="1"/>
        <v>361.95274091482821</v>
      </c>
      <c r="J22" s="11">
        <f>TRUNC((I22*1000/[1]UserCalcs!$D$24)/60)</f>
        <v>4</v>
      </c>
      <c r="K22" s="17">
        <f>((I22*1000/[1]UserCalcs!$D$24/60)-J22)*60</f>
        <v>28.113141418391265</v>
      </c>
    </row>
    <row r="23" spans="1:11" s="15" customFormat="1" ht="18" customHeight="1" x14ac:dyDescent="0.25">
      <c r="A23" s="16">
        <v>62</v>
      </c>
      <c r="B23" s="10">
        <f>IF([1]PumpRatePerUserCalcs!Z$24&gt;B22,B22,[1]PumpRatePerUserCalcs!Z$24)</f>
        <v>5.4832294913730557</v>
      </c>
      <c r="C23" s="11">
        <f t="shared" si="0"/>
        <v>1786.9844912384788</v>
      </c>
      <c r="D23" s="11">
        <f>TRUNC((C23*1000/[1]UserCalcs!$D$24)/60)</f>
        <v>22</v>
      </c>
      <c r="E23" s="11">
        <f>((C23*1000/[1]UserCalcs!$D$24/60)-D23)*60</f>
        <v>3.6922157322064919</v>
      </c>
      <c r="F23" s="12"/>
      <c r="G23" s="13">
        <v>23</v>
      </c>
      <c r="H23" s="10">
        <f>IF([1]PumpRatePerUserCalcs!BM$24&gt;H22,H22,[1]PumpRatePerUserCalcs!BM$24)</f>
        <v>1.0240416768373517</v>
      </c>
      <c r="I23" s="11">
        <f t="shared" si="1"/>
        <v>333.73518248129295</v>
      </c>
      <c r="J23" s="11">
        <f>TRUNC((I23*1000/[1]UserCalcs!$D$24)/60)</f>
        <v>4</v>
      </c>
      <c r="K23" s="17">
        <f>((I23*1000/[1]UserCalcs!$D$24/60)-J23)*60</f>
        <v>7.2112462824391876</v>
      </c>
    </row>
    <row r="24" spans="1:11" s="15" customFormat="1" ht="18" customHeight="1" x14ac:dyDescent="0.25">
      <c r="A24" s="16">
        <v>61</v>
      </c>
      <c r="B24" s="10">
        <f>IF([1]PumpRatePerUserCalcs!AA$24&gt;B23,B23,[1]PumpRatePerUserCalcs!AA$24)</f>
        <v>5.2750402287036282</v>
      </c>
      <c r="C24" s="11">
        <f t="shared" si="0"/>
        <v>1719.1356105345124</v>
      </c>
      <c r="D24" s="11">
        <f>TRUNC((C24*1000/[1]UserCalcs!$D$24)/60)</f>
        <v>21</v>
      </c>
      <c r="E24" s="11">
        <f>((C24*1000/[1]UserCalcs!$D$24/60)-D24)*60</f>
        <v>13.433785581120148</v>
      </c>
      <c r="F24" s="12"/>
      <c r="G24" s="13">
        <v>22</v>
      </c>
      <c r="H24" s="10">
        <f>IF([1]PumpRatePerUserCalcs!BN$24&gt;H23,H23,[1]PumpRatePerUserCalcs!BN$24)</f>
        <v>0.93745818977526119</v>
      </c>
      <c r="I24" s="11">
        <f t="shared" si="1"/>
        <v>305.51762404775758</v>
      </c>
      <c r="J24" s="11">
        <f>TRUNC((I24*1000/[1]UserCalcs!$D$24)/60)</f>
        <v>3</v>
      </c>
      <c r="K24" s="17">
        <f>((I24*1000/[1]UserCalcs!$D$24/60)-J24)*60</f>
        <v>46.30935114648711</v>
      </c>
    </row>
    <row r="25" spans="1:11" s="15" customFormat="1" ht="18" customHeight="1" x14ac:dyDescent="0.25">
      <c r="A25" s="16">
        <v>60</v>
      </c>
      <c r="B25" s="10">
        <f>IF([1]PumpRatePerUserCalcs!AB$24&gt;B24,B24,[1]PumpRatePerUserCalcs!AB$24)</f>
        <v>5.1378529793133891</v>
      </c>
      <c r="C25" s="11">
        <f t="shared" si="0"/>
        <v>1674.4262859582336</v>
      </c>
      <c r="D25" s="11">
        <f>TRUNC((C25*1000/[1]UserCalcs!$D$24)/60)</f>
        <v>20</v>
      </c>
      <c r="E25" s="11">
        <f>((C25*1000/[1]UserCalcs!$D$24/60)-D25)*60</f>
        <v>40.315767376469225</v>
      </c>
      <c r="F25" s="12"/>
      <c r="G25" s="13">
        <v>21</v>
      </c>
      <c r="H25" s="10">
        <f>IF([1]PumpRatePerUserCalcs!BO$24&gt;H24,H24,[1]PumpRatePerUserCalcs!BO$24)</f>
        <v>0.85087470271317078</v>
      </c>
      <c r="I25" s="11">
        <f t="shared" si="1"/>
        <v>277.30006561422238</v>
      </c>
      <c r="J25" s="11">
        <f>TRUNC((I25*1000/[1]UserCalcs!$D$24)/60)</f>
        <v>3</v>
      </c>
      <c r="K25" s="17">
        <f>((I25*1000/[1]UserCalcs!$D$24/60)-J25)*60</f>
        <v>25.407456010535114</v>
      </c>
    </row>
    <row r="26" spans="1:11" s="15" customFormat="1" ht="18" customHeight="1" x14ac:dyDescent="0.25">
      <c r="A26" s="16">
        <v>59</v>
      </c>
      <c r="B26" s="10">
        <f>IF([1]PumpRatePerUserCalcs!AC$24&gt;B25,B25,[1]PumpRatePerUserCalcs!AC$24)</f>
        <v>5.0006657299231509</v>
      </c>
      <c r="C26" s="11">
        <f t="shared" si="0"/>
        <v>1629.7169613819549</v>
      </c>
      <c r="D26" s="11">
        <f>TRUNC((C26*1000/[1]UserCalcs!$D$24)/60)</f>
        <v>20</v>
      </c>
      <c r="E26" s="11">
        <f>((C26*1000/[1]UserCalcs!$D$24/60)-D26)*60</f>
        <v>7.1977491718185149</v>
      </c>
      <c r="F26" s="12"/>
      <c r="G26" s="13">
        <v>20</v>
      </c>
      <c r="H26" s="10">
        <f>IF([1]PumpRatePerUserCalcs!BP$24&gt;H25,H25,[1]PumpRatePerUserCalcs!BP$24)</f>
        <v>0.77331111411692333</v>
      </c>
      <c r="I26" s="11">
        <f t="shared" si="1"/>
        <v>252.02209209070531</v>
      </c>
      <c r="J26" s="11">
        <f>TRUNC((I26*1000/[1]UserCalcs!$D$24)/60)</f>
        <v>3</v>
      </c>
      <c r="K26" s="17">
        <f>((I26*1000/[1]UserCalcs!$D$24/60)-J26)*60</f>
        <v>6.6830311783002383</v>
      </c>
    </row>
    <row r="27" spans="1:11" s="15" customFormat="1" ht="18" customHeight="1" x14ac:dyDescent="0.25">
      <c r="A27" s="16">
        <v>58</v>
      </c>
      <c r="B27" s="10">
        <f>IF([1]PumpRatePerUserCalcs!AD$24&gt;B26,B26,[1]PumpRatePerUserCalcs!AD$24)</f>
        <v>4.8634784805329119</v>
      </c>
      <c r="C27" s="11">
        <f t="shared" si="0"/>
        <v>1585.0076368056759</v>
      </c>
      <c r="D27" s="11">
        <f>TRUNC((C27*1000/[1]UserCalcs!$D$24)/60)</f>
        <v>19</v>
      </c>
      <c r="E27" s="11">
        <f>((C27*1000/[1]UserCalcs!$D$24/60)-D27)*60</f>
        <v>34.079730967167379</v>
      </c>
      <c r="F27" s="12"/>
      <c r="G27" s="13">
        <v>19</v>
      </c>
      <c r="H27" s="10">
        <f>IF([1]PumpRatePerUserCalcs!BQ$24&gt;H26,H26,[1]PumpRatePerUserCalcs!BQ$24)</f>
        <v>0.69574752552067609</v>
      </c>
      <c r="I27" s="11">
        <f t="shared" si="1"/>
        <v>226.74411856718834</v>
      </c>
      <c r="J27" s="11">
        <f>TRUNC((I27*1000/[1]UserCalcs!$D$24)/60)</f>
        <v>2</v>
      </c>
      <c r="K27" s="17">
        <f>((I27*1000/[1]UserCalcs!$D$24/60)-J27)*60</f>
        <v>47.958606346065444</v>
      </c>
    </row>
    <row r="28" spans="1:11" s="15" customFormat="1" ht="18" customHeight="1" x14ac:dyDescent="0.25">
      <c r="A28" s="16">
        <v>57</v>
      </c>
      <c r="B28" s="10">
        <f>IF([1]PumpRatePerUserCalcs!AE$24&gt;B27,B27,[1]PumpRatePerUserCalcs!AE$24)</f>
        <v>4.7262912311426728</v>
      </c>
      <c r="C28" s="11">
        <f t="shared" si="0"/>
        <v>1540.298312229397</v>
      </c>
      <c r="D28" s="11">
        <f>TRUNC((C28*1000/[1]UserCalcs!$D$24)/60)</f>
        <v>19</v>
      </c>
      <c r="E28" s="11">
        <f>((C28*1000/[1]UserCalcs!$D$24/60)-D28)*60</f>
        <v>0.96171276251624249</v>
      </c>
      <c r="F28" s="12"/>
      <c r="G28" s="13">
        <v>18</v>
      </c>
      <c r="H28" s="10">
        <f>IF([1]PumpRatePerUserCalcs!BR$24&gt;H27,H27,[1]PumpRatePerUserCalcs!BR$24)</f>
        <v>0.61818393692442908</v>
      </c>
      <c r="I28" s="11">
        <f t="shared" si="1"/>
        <v>201.46614504367142</v>
      </c>
      <c r="J28" s="11">
        <f>TRUNC((I28*1000/[1]UserCalcs!$D$24)/60)</f>
        <v>2</v>
      </c>
      <c r="K28" s="17">
        <f>((I28*1000/[1]UserCalcs!$D$24/60)-J28)*60</f>
        <v>29.234181513830706</v>
      </c>
    </row>
    <row r="29" spans="1:11" s="15" customFormat="1" ht="18" customHeight="1" x14ac:dyDescent="0.25">
      <c r="A29" s="16">
        <v>56</v>
      </c>
      <c r="B29" s="10">
        <f>IF([1]PumpRatePerUserCalcs!AF$24&gt;B28,B28,[1]PumpRatePerUserCalcs!AF$24)</f>
        <v>4.5891039817524337</v>
      </c>
      <c r="C29" s="11">
        <f t="shared" si="0"/>
        <v>1495.588987653118</v>
      </c>
      <c r="D29" s="11">
        <f>TRUNC((C29*1000/[1]UserCalcs!$D$24)/60)</f>
        <v>18</v>
      </c>
      <c r="E29" s="11">
        <f>((C29*1000/[1]UserCalcs!$D$24/60)-D29)*60</f>
        <v>27.843694557865319</v>
      </c>
      <c r="F29" s="12"/>
      <c r="G29" s="13">
        <v>17</v>
      </c>
      <c r="H29" s="10">
        <f>IF([1]PumpRatePerUserCalcs!BS$24&gt;H28,H28,[1]PumpRatePerUserCalcs!BS$24)</f>
        <v>0.54062034832818207</v>
      </c>
      <c r="I29" s="11">
        <f t="shared" si="1"/>
        <v>176.18817152015455</v>
      </c>
      <c r="J29" s="11">
        <f>TRUNC((I29*1000/[1]UserCalcs!$D$24)/60)</f>
        <v>2</v>
      </c>
      <c r="K29" s="17">
        <f>((I29*1000/[1]UserCalcs!$D$24/60)-J29)*60</f>
        <v>10.509756681595936</v>
      </c>
    </row>
    <row r="30" spans="1:11" s="15" customFormat="1" ht="18" customHeight="1" x14ac:dyDescent="0.25">
      <c r="A30" s="16">
        <v>55</v>
      </c>
      <c r="B30" s="10">
        <f>IF([1]PumpRatePerUserCalcs!AG$24&gt;B29,B29,[1]PumpRatePerUserCalcs!AG$24)</f>
        <v>4.4519167323621955</v>
      </c>
      <c r="C30" s="11">
        <f t="shared" si="0"/>
        <v>1450.8796630768395</v>
      </c>
      <c r="D30" s="11">
        <f>TRUNC((C30*1000/[1]UserCalcs!$D$24)/60)</f>
        <v>17</v>
      </c>
      <c r="E30" s="11">
        <f>((C30*1000/[1]UserCalcs!$D$24/60)-D30)*60</f>
        <v>54.725676353214396</v>
      </c>
      <c r="F30" s="12"/>
      <c r="G30" s="13">
        <v>16</v>
      </c>
      <c r="H30" s="10">
        <f>IF([1]PumpRatePerUserCalcs!BT$24&gt;H29,H29,[1]PumpRatePerUserCalcs!BT$24)</f>
        <v>0.46305675973193494</v>
      </c>
      <c r="I30" s="11">
        <f t="shared" si="1"/>
        <v>150.91019799663761</v>
      </c>
      <c r="J30" s="11">
        <f>TRUNC((I30*1000/[1]UserCalcs!$D$24)/60)</f>
        <v>1</v>
      </c>
      <c r="K30" s="17">
        <f>((I30*1000/[1]UserCalcs!$D$24/60)-J30)*60</f>
        <v>51.785331849361185</v>
      </c>
    </row>
    <row r="31" spans="1:11" s="15" customFormat="1" ht="18" customHeight="1" x14ac:dyDescent="0.25">
      <c r="A31" s="16">
        <v>54</v>
      </c>
      <c r="B31" s="10">
        <f>IF([1]PumpRatePerUserCalcs!AH$24&gt;B30,B30,[1]PumpRatePerUserCalcs!AH$24)</f>
        <v>4.3147294829719574</v>
      </c>
      <c r="C31" s="11">
        <f t="shared" si="0"/>
        <v>1406.170338500561</v>
      </c>
      <c r="D31" s="11">
        <f>TRUNC((C31*1000/[1]UserCalcs!$D$24)/60)</f>
        <v>17</v>
      </c>
      <c r="E31" s="11">
        <f>((C31*1000/[1]UserCalcs!$D$24/60)-D31)*60</f>
        <v>21.607658148563686</v>
      </c>
      <c r="F31" s="12"/>
      <c r="G31" s="13">
        <v>15</v>
      </c>
      <c r="H31" s="10">
        <f>IF([1]PumpRatePerUserCalcs!BU$24&gt;H30,H30,[1]PumpRatePerUserCalcs!BU$24)</f>
        <v>0.38549317113568782</v>
      </c>
      <c r="I31" s="11">
        <f t="shared" si="1"/>
        <v>125.63222447312066</v>
      </c>
      <c r="J31" s="11">
        <f>TRUNC((I31*1000/[1]UserCalcs!$D$24)/60)</f>
        <v>1</v>
      </c>
      <c r="K31" s="17">
        <f>((I31*1000/[1]UserCalcs!$D$24/60)-J31)*60</f>
        <v>33.060907017126418</v>
      </c>
    </row>
    <row r="32" spans="1:11" s="15" customFormat="1" ht="18" customHeight="1" x14ac:dyDescent="0.25">
      <c r="A32" s="16">
        <v>53</v>
      </c>
      <c r="B32" s="10">
        <f>IF([1]PumpRatePerUserCalcs!AI$24&gt;B31,B31,[1]PumpRatePerUserCalcs!AI$24)</f>
        <v>4.1775422335817183</v>
      </c>
      <c r="C32" s="11">
        <f t="shared" si="0"/>
        <v>1361.461013924282</v>
      </c>
      <c r="D32" s="11">
        <f>TRUNC((C32*1000/[1]UserCalcs!$D$24)/60)</f>
        <v>16</v>
      </c>
      <c r="E32" s="11">
        <f>((C32*1000/[1]UserCalcs!$D$24/60)-D32)*60</f>
        <v>48.48963994391255</v>
      </c>
      <c r="F32" s="12"/>
      <c r="G32" s="13">
        <v>14</v>
      </c>
      <c r="H32" s="10">
        <f>IF([1]PumpRatePerUserCalcs!BV$24&gt;H31,H31,[1]PumpRatePerUserCalcs!BV$24)</f>
        <v>0.30792958253944075</v>
      </c>
      <c r="I32" s="11">
        <f t="shared" si="1"/>
        <v>100.35425094960374</v>
      </c>
      <c r="J32" s="11">
        <f>TRUNC((I32*1000/[1]UserCalcs!$D$24)/60)</f>
        <v>1</v>
      </c>
      <c r="K32" s="17">
        <f>((I32*1000/[1]UserCalcs!$D$24/60)-J32)*60</f>
        <v>14.336482184891661</v>
      </c>
    </row>
    <row r="33" spans="1:11" s="15" customFormat="1" ht="18" customHeight="1" x14ac:dyDescent="0.25">
      <c r="A33" s="16">
        <v>52</v>
      </c>
      <c r="B33" s="10">
        <f>IF([1]PumpRatePerUserCalcs!AJ$24&gt;B32,B32,[1]PumpRatePerUserCalcs!AJ$24)</f>
        <v>4.0403549841914783</v>
      </c>
      <c r="C33" s="11">
        <f t="shared" si="0"/>
        <v>1316.7516893480029</v>
      </c>
      <c r="D33" s="11">
        <f>TRUNC((C33*1000/[1]UserCalcs!$D$24)/60)</f>
        <v>16</v>
      </c>
      <c r="E33" s="11">
        <f>((C33*1000/[1]UserCalcs!$D$24/60)-D33)*60</f>
        <v>15.371621739261414</v>
      </c>
      <c r="F33" s="12"/>
      <c r="G33" s="13">
        <v>13</v>
      </c>
      <c r="H33" s="10">
        <f>IF([1]PumpRatePerUserCalcs!BW$24&gt;H32,H32,[1]PumpRatePerUserCalcs!BW$24)</f>
        <v>0.23036599394319368</v>
      </c>
      <c r="I33" s="11">
        <f t="shared" si="1"/>
        <v>75.076277426086818</v>
      </c>
      <c r="J33" s="11">
        <f>TRUNC((I33*1000/[1]UserCalcs!$D$24)/60)</f>
        <v>0</v>
      </c>
      <c r="K33" s="17">
        <f>((I33*1000/[1]UserCalcs!$D$24/60)-J33)*60</f>
        <v>55.612057352656905</v>
      </c>
    </row>
    <row r="34" spans="1:11" s="15" customFormat="1" ht="18" customHeight="1" x14ac:dyDescent="0.25">
      <c r="A34" s="16">
        <v>51</v>
      </c>
      <c r="B34" s="10">
        <f>IF([1]PumpRatePerUserCalcs!AK$24&gt;B33,B33,[1]PumpRatePerUserCalcs!AK$24)</f>
        <v>3.9031677348012406</v>
      </c>
      <c r="C34" s="11">
        <f t="shared" si="0"/>
        <v>1272.0423647717241</v>
      </c>
      <c r="D34" s="11">
        <f>TRUNC((C34*1000/[1]UserCalcs!$D$24)/60)</f>
        <v>15</v>
      </c>
      <c r="E34" s="11">
        <f>((C34*1000/[1]UserCalcs!$D$24/60)-D34)*60</f>
        <v>42.253603534610491</v>
      </c>
      <c r="F34" s="12"/>
      <c r="G34" s="13">
        <v>12</v>
      </c>
      <c r="H34" s="10">
        <f>IF([1]PumpRatePerUserCalcs!BX$24&gt;H33,H33,[1]PumpRatePerUserCalcs!BX$24)</f>
        <v>0.15280240534694656</v>
      </c>
      <c r="I34" s="11">
        <f t="shared" si="1"/>
        <v>49.798303902569884</v>
      </c>
      <c r="J34" s="11">
        <f>TRUNC((I34*1000/[1]UserCalcs!$D$24)/60)</f>
        <v>0</v>
      </c>
      <c r="K34" s="17">
        <f>((I34*1000/[1]UserCalcs!$D$24/60)-J34)*60</f>
        <v>36.887632520422137</v>
      </c>
    </row>
    <row r="35" spans="1:11" s="15" customFormat="1" ht="18" customHeight="1" x14ac:dyDescent="0.25">
      <c r="A35" s="16">
        <v>50</v>
      </c>
      <c r="B35" s="10">
        <f>IF([1]PumpRatePerUserCalcs!AL$24&gt;B34,B34,[1]PumpRatePerUserCalcs!AL$24)</f>
        <v>3.7892150169560952</v>
      </c>
      <c r="C35" s="11">
        <f t="shared" si="0"/>
        <v>1234.9051740259915</v>
      </c>
      <c r="D35" s="11">
        <f>TRUNC((C35*1000/[1]UserCalcs!$D$24)/60)</f>
        <v>15</v>
      </c>
      <c r="E35" s="11">
        <f>((C35*1000/[1]UserCalcs!$D$24/60)-D35)*60</f>
        <v>14.744573352586237</v>
      </c>
      <c r="F35" s="12"/>
      <c r="G35" s="13">
        <v>11</v>
      </c>
      <c r="H35" s="10">
        <f>IF([1]PumpRatePerUserCalcs!BY$24&gt;H34,H34,[1]PumpRatePerUserCalcs!BY$24)</f>
        <v>7.523881675069953E-2</v>
      </c>
      <c r="I35" s="11">
        <f t="shared" si="1"/>
        <v>24.520330379052975</v>
      </c>
      <c r="J35" s="11">
        <f>TRUNC((I35*1000/[1]UserCalcs!$D$24)/60)</f>
        <v>0</v>
      </c>
      <c r="K35" s="17">
        <f>((I35*1000/[1]UserCalcs!$D$24/60)-J35)*60</f>
        <v>18.163207688187388</v>
      </c>
    </row>
    <row r="36" spans="1:11" s="15" customFormat="1" ht="18" customHeight="1" x14ac:dyDescent="0.25">
      <c r="A36" s="16">
        <v>49</v>
      </c>
      <c r="B36" s="10">
        <f>IF([1]PumpRatePerUserCalcs!AM$24&gt;B35,B35,[1]PumpRatePerUserCalcs!AM$24)</f>
        <v>3.675262299110948</v>
      </c>
      <c r="C36" s="11">
        <f t="shared" si="0"/>
        <v>1197.767983280258</v>
      </c>
      <c r="D36" s="11">
        <f>TRUNC((C36*1000/[1]UserCalcs!$D$24)/60)</f>
        <v>14</v>
      </c>
      <c r="E36" s="11">
        <f>((C36*1000/[1]UserCalcs!$D$24/60)-D36)*60</f>
        <v>47.235543170561556</v>
      </c>
      <c r="F36" s="12"/>
      <c r="G36" s="13">
        <v>10</v>
      </c>
      <c r="H36" s="10">
        <f>IF([1]PumpRatePerUserCalcs!BZ$24&gt;H35,H35,[1]PumpRatePerUserCalcs!BZ$24)</f>
        <v>0</v>
      </c>
      <c r="I36" s="11">
        <f t="shared" si="1"/>
        <v>0</v>
      </c>
      <c r="J36" s="11">
        <f>TRUNC((I36*1000/[1]UserCalcs!$D$24)/60)</f>
        <v>0</v>
      </c>
      <c r="K36" s="17">
        <f>((I36*1000/[1]UserCalcs!$D$24/60)-J36)*60</f>
        <v>0</v>
      </c>
    </row>
    <row r="37" spans="1:11" s="15" customFormat="1" ht="18" customHeight="1" x14ac:dyDescent="0.25">
      <c r="A37" s="16">
        <v>48</v>
      </c>
      <c r="B37" s="10">
        <f>IF([1]PumpRatePerUserCalcs!AN$24&gt;B36,B36,[1]PumpRatePerUserCalcs!AN$24)</f>
        <v>3.5613095812658018</v>
      </c>
      <c r="C37" s="11">
        <f t="shared" si="0"/>
        <v>1160.6307925345247</v>
      </c>
      <c r="D37" s="11">
        <f>TRUNC((C37*1000/[1]UserCalcs!$D$24)/60)</f>
        <v>14</v>
      </c>
      <c r="E37" s="11">
        <f>((C37*1000/[1]UserCalcs!$D$24/60)-D37)*60</f>
        <v>19.726512988536875</v>
      </c>
      <c r="F37" s="12"/>
      <c r="G37" s="13">
        <v>9</v>
      </c>
      <c r="H37" s="10">
        <f>IF([1]PumpRatePerUserCalcs!CA$24&gt;H36,H36,[1]PumpRatePerUserCalcs!CA$24)</f>
        <v>0</v>
      </c>
      <c r="I37" s="11">
        <f t="shared" si="1"/>
        <v>0</v>
      </c>
      <c r="J37" s="11">
        <f>TRUNC((I37*1000/[1]UserCalcs!$D$24)/60)</f>
        <v>0</v>
      </c>
      <c r="K37" s="17">
        <f>((I37*1000/[1]UserCalcs!$D$24/60)-J37)*60</f>
        <v>0</v>
      </c>
    </row>
    <row r="38" spans="1:11" s="15" customFormat="1" ht="18" customHeight="1" x14ac:dyDescent="0.25">
      <c r="A38" s="16">
        <v>47</v>
      </c>
      <c r="B38" s="10">
        <f>IF([1]PumpRatePerUserCalcs!AO$24&gt;B37,B37,[1]PumpRatePerUserCalcs!AO$24)</f>
        <v>3.4473568634206555</v>
      </c>
      <c r="C38" s="11">
        <f t="shared" si="0"/>
        <v>1123.4936017887917</v>
      </c>
      <c r="D38" s="11">
        <f>TRUNC((C38*1000/[1]UserCalcs!$D$24)/60)</f>
        <v>13</v>
      </c>
      <c r="E38" s="11">
        <f>((C38*1000/[1]UserCalcs!$D$24/60)-D38)*60</f>
        <v>52.217482806512301</v>
      </c>
      <c r="F38" s="12"/>
      <c r="G38" s="13">
        <v>8</v>
      </c>
      <c r="H38" s="10">
        <f>IF([1]PumpRatePerUserCalcs!CB$24&gt;H37,H37,[1]PumpRatePerUserCalcs!CB$24)</f>
        <v>0</v>
      </c>
      <c r="I38" s="11">
        <f t="shared" si="1"/>
        <v>0</v>
      </c>
      <c r="J38" s="11">
        <f>TRUNC((I38*1000/[1]UserCalcs!$D$24)/60)</f>
        <v>0</v>
      </c>
      <c r="K38" s="17">
        <f>((I38*1000/[1]UserCalcs!$D$24/60)-J38)*60</f>
        <v>0</v>
      </c>
    </row>
    <row r="39" spans="1:11" s="15" customFormat="1" ht="18" customHeight="1" x14ac:dyDescent="0.25">
      <c r="A39" s="16">
        <v>46</v>
      </c>
      <c r="B39" s="10">
        <f>IF([1]PumpRatePerUserCalcs!AP$24&gt;B38,B38,[1]PumpRatePerUserCalcs!AP$24)</f>
        <v>3.3334041455755088</v>
      </c>
      <c r="C39" s="11">
        <f t="shared" si="0"/>
        <v>1086.3564110430584</v>
      </c>
      <c r="D39" s="11">
        <f>TRUNC((C39*1000/[1]UserCalcs!$D$24)/60)</f>
        <v>13</v>
      </c>
      <c r="E39" s="11">
        <f>((C39*1000/[1]UserCalcs!$D$24/60)-D39)*60</f>
        <v>24.708452624487727</v>
      </c>
      <c r="F39" s="12"/>
      <c r="G39" s="13">
        <v>7</v>
      </c>
      <c r="H39" s="10">
        <f>IF([1]PumpRatePerUserCalcs!CC$24&gt;H38,H38,[1]PumpRatePerUserCalcs!CC$24)</f>
        <v>0</v>
      </c>
      <c r="I39" s="11">
        <f t="shared" si="1"/>
        <v>0</v>
      </c>
      <c r="J39" s="11">
        <f>TRUNC((I39*1000/[1]UserCalcs!$D$24)/60)</f>
        <v>0</v>
      </c>
      <c r="K39" s="17">
        <f>((I39*1000/[1]UserCalcs!$D$24/60)-J39)*60</f>
        <v>0</v>
      </c>
    </row>
    <row r="40" spans="1:11" s="15" customFormat="1" ht="18" customHeight="1" x14ac:dyDescent="0.25">
      <c r="A40" s="16">
        <v>45</v>
      </c>
      <c r="B40" s="10">
        <f>IF([1]PumpRatePerUserCalcs!AQ$24&gt;B39,B39,[1]PumpRatePerUserCalcs!AQ$24)</f>
        <v>3.2194514277303625</v>
      </c>
      <c r="C40" s="11">
        <f t="shared" si="0"/>
        <v>1049.2192202973251</v>
      </c>
      <c r="D40" s="11">
        <f>TRUNC((C40*1000/[1]UserCalcs!$D$24)/60)</f>
        <v>12</v>
      </c>
      <c r="E40" s="11">
        <f>((C40*1000/[1]UserCalcs!$D$24/60)-D40)*60</f>
        <v>57.199422442463046</v>
      </c>
      <c r="F40" s="12"/>
      <c r="G40" s="13">
        <v>6</v>
      </c>
      <c r="H40" s="10">
        <f>IF([1]PumpRatePerUserCalcs!CD$24&gt;H39,H39,[1]PumpRatePerUserCalcs!CD$24)</f>
        <v>0</v>
      </c>
      <c r="I40" s="11">
        <f t="shared" si="1"/>
        <v>0</v>
      </c>
      <c r="J40" s="11">
        <f>TRUNC((I40*1000/[1]UserCalcs!$D$24)/60)</f>
        <v>0</v>
      </c>
      <c r="K40" s="17">
        <f>((I40*1000/[1]UserCalcs!$D$24/60)-J40)*60</f>
        <v>0</v>
      </c>
    </row>
    <row r="41" spans="1:11" s="15" customFormat="1" ht="18" customHeight="1" x14ac:dyDescent="0.25">
      <c r="A41" s="16">
        <v>44</v>
      </c>
      <c r="B41" s="10">
        <f>IF([1]PumpRatePerUserCalcs!AR$24&gt;B40,B40,[1]PumpRatePerUserCalcs!AR$24)</f>
        <v>3.1054987098852158</v>
      </c>
      <c r="C41" s="11">
        <f t="shared" si="0"/>
        <v>1012.0820295515919</v>
      </c>
      <c r="D41" s="11">
        <f>TRUNC((C41*1000/[1]UserCalcs!$D$24)/60)</f>
        <v>12</v>
      </c>
      <c r="E41" s="11">
        <f>((C41*1000/[1]UserCalcs!$D$24/60)-D41)*60</f>
        <v>29.690392260438472</v>
      </c>
      <c r="F41" s="12"/>
      <c r="G41" s="13">
        <v>5</v>
      </c>
      <c r="H41" s="10">
        <f>IF([1]PumpRatePerUserCalcs!CE$24&gt;H40,H40,[1]PumpRatePerUserCalcs!CE$24)</f>
        <v>0</v>
      </c>
      <c r="I41" s="11">
        <f t="shared" si="1"/>
        <v>0</v>
      </c>
      <c r="J41" s="11">
        <f>TRUNC((I41*1000/[1]UserCalcs!$D$24)/60)</f>
        <v>0</v>
      </c>
      <c r="K41" s="17">
        <f>((I41*1000/[1]UserCalcs!$D$24/60)-J41)*60</f>
        <v>0</v>
      </c>
    </row>
    <row r="42" spans="1:11" s="15" customFormat="1" ht="18" customHeight="1" x14ac:dyDescent="0.25">
      <c r="A42" s="16">
        <v>43</v>
      </c>
      <c r="B42" s="10">
        <f>IF([1]PumpRatePerUserCalcs!AS$24&gt;B41,B41,[1]PumpRatePerUserCalcs!AS$24)</f>
        <v>2.9915459920400691</v>
      </c>
      <c r="C42" s="11">
        <f t="shared" si="0"/>
        <v>974.94483880585847</v>
      </c>
      <c r="D42" s="11">
        <f>TRUNC((C42*1000/[1]UserCalcs!$D$24)/60)</f>
        <v>12</v>
      </c>
      <c r="E42" s="11">
        <f>((C42*1000/[1]UserCalcs!$D$24/60)-D42)*60</f>
        <v>2.1813620784136845</v>
      </c>
      <c r="F42" s="12"/>
      <c r="G42" s="13">
        <v>4</v>
      </c>
      <c r="H42" s="10">
        <f>IF([1]PumpRatePerUserCalcs!CF$24&gt;H41,H41,[1]PumpRatePerUserCalcs!CF$24)</f>
        <v>0</v>
      </c>
      <c r="I42" s="11">
        <f t="shared" si="1"/>
        <v>0</v>
      </c>
      <c r="J42" s="11">
        <f>TRUNC((I42*1000/[1]UserCalcs!$D$24)/60)</f>
        <v>0</v>
      </c>
      <c r="K42" s="17">
        <f>((I42*1000/[1]UserCalcs!$D$24/60)-J42)*60</f>
        <v>0</v>
      </c>
    </row>
    <row r="43" spans="1:11" s="15" customFormat="1" ht="18" customHeight="1" x14ac:dyDescent="0.25">
      <c r="A43" s="16">
        <v>42</v>
      </c>
      <c r="B43" s="10">
        <f>IF([1]PumpRatePerUserCalcs!AT$24&gt;B42,B42,[1]PumpRatePerUserCalcs!AT$24)</f>
        <v>2.8775932741949228</v>
      </c>
      <c r="C43" s="11">
        <f t="shared" si="0"/>
        <v>937.8076480601253</v>
      </c>
      <c r="D43" s="11">
        <f>TRUNC((C43*1000/[1]UserCalcs!$D$24)/60)</f>
        <v>11</v>
      </c>
      <c r="E43" s="11">
        <f>((C43*1000/[1]UserCalcs!$D$24/60)-D43)*60</f>
        <v>34.67233189638911</v>
      </c>
      <c r="F43" s="12"/>
      <c r="G43" s="13">
        <v>3</v>
      </c>
      <c r="H43" s="10">
        <f>IF([1]PumpRatePerUserCalcs!CG$24&gt;H42,H42,[1]PumpRatePerUserCalcs!CG$24)</f>
        <v>0</v>
      </c>
      <c r="I43" s="11">
        <f t="shared" si="1"/>
        <v>0</v>
      </c>
      <c r="J43" s="11">
        <f>TRUNC((I43*1000/[1]UserCalcs!$D$24)/60)</f>
        <v>0</v>
      </c>
      <c r="K43" s="17">
        <f>((I43*1000/[1]UserCalcs!$D$24/60)-J43)*60</f>
        <v>0</v>
      </c>
    </row>
    <row r="44" spans="1:11" s="15" customFormat="1" ht="18" customHeight="1" x14ac:dyDescent="0.25">
      <c r="A44" s="16">
        <v>41</v>
      </c>
      <c r="B44" s="10">
        <f>IF([1]PumpRatePerUserCalcs!AU$24&gt;B43,B43,[1]PumpRatePerUserCalcs!AU$24)</f>
        <v>2.7636405563497766</v>
      </c>
      <c r="C44" s="11">
        <f t="shared" si="0"/>
        <v>900.67045731439225</v>
      </c>
      <c r="D44" s="11">
        <f>TRUNC((C44*1000/[1]UserCalcs!$D$24)/60)</f>
        <v>11</v>
      </c>
      <c r="E44" s="11">
        <f>((C44*1000/[1]UserCalcs!$D$24/60)-D44)*60</f>
        <v>7.1633017143646427</v>
      </c>
      <c r="F44" s="12"/>
      <c r="G44" s="13">
        <v>2</v>
      </c>
      <c r="H44" s="10">
        <f>IF([1]PumpRatePerUserCalcs!CH$24&gt;H43,H43,[1]PumpRatePerUserCalcs!CH$24)</f>
        <v>0</v>
      </c>
      <c r="I44" s="11">
        <f t="shared" si="1"/>
        <v>0</v>
      </c>
      <c r="J44" s="11">
        <f>TRUNC((I44*1000/[1]UserCalcs!$D$24)/60)</f>
        <v>0</v>
      </c>
      <c r="K44" s="17">
        <f>((I44*1000/[1]UserCalcs!$D$24/60)-J44)*60</f>
        <v>0</v>
      </c>
    </row>
    <row r="45" spans="1:11" s="15" customFormat="1" ht="18" customHeight="1" x14ac:dyDescent="0.25">
      <c r="A45" s="18">
        <v>40</v>
      </c>
      <c r="B45" s="19">
        <f>IF([1]PumpRatePerUserCalcs!AV$24&gt;B44,B44,[1]PumpRatePerUserCalcs!AV$24)</f>
        <v>2.6589474580482051</v>
      </c>
      <c r="C45" s="20">
        <f t="shared" si="0"/>
        <v>866.55097657790998</v>
      </c>
      <c r="D45" s="20">
        <f>TRUNC((C45*1000/[1]UserCalcs!$D$24)/60)</f>
        <v>10</v>
      </c>
      <c r="E45" s="21">
        <f>((C45*1000/[1]UserCalcs!$D$24/60)-D45)*60</f>
        <v>41.889612279933317</v>
      </c>
      <c r="F45" s="12"/>
      <c r="G45" s="22">
        <v>1</v>
      </c>
      <c r="H45" s="19">
        <f>IF([1]PumpRatePerUserCalcs!CI$24&gt;H44,H44,[1]PumpRatePerUserCalcs!CI$24)</f>
        <v>0</v>
      </c>
      <c r="I45" s="20">
        <f t="shared" si="1"/>
        <v>0</v>
      </c>
      <c r="J45" s="20">
        <f>TRUNC((I45*1000/[1]UserCalcs!$D$24)/60)</f>
        <v>0</v>
      </c>
      <c r="K45" s="21">
        <f>((I45*1000/[1]UserCalcs!$D$24/60)-J45)*60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3D0C-18BD-4DA3-A522-A48F70DE623F}">
  <dimension ref="A1:K52"/>
  <sheetViews>
    <sheetView workbookViewId="0">
      <selection activeCell="N5" sqref="N5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88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[1]PumpRatePerUserCalcs!J$25</f>
        <v>3.1235691635675611</v>
      </c>
      <c r="C7" s="11">
        <f t="shared" ref="C7:C45" si="0">B7*325900/1000</f>
        <v>1017.9711904066681</v>
      </c>
      <c r="D7" s="11">
        <f>TRUNC((C7*1000/[1]UserCalcs!$D$25)/60)</f>
        <v>14</v>
      </c>
      <c r="E7" s="11">
        <f>((C7*1000/[1]UserCalcs!$D$25/60)-D7)*60</f>
        <v>52.957184567252717</v>
      </c>
      <c r="F7" s="12"/>
      <c r="G7" s="13">
        <v>39</v>
      </c>
      <c r="H7" s="10">
        <f>IF([1]PumpRatePerUserCalcs!AW$25&gt;B45,B45,[1]PumpRatePerUserCalcs!AW$25)</f>
        <v>0.7907418611066297</v>
      </c>
      <c r="I7" s="11">
        <f t="shared" ref="I7:I45" si="1">H7*325900/1000</f>
        <v>257.70277253465059</v>
      </c>
      <c r="J7" s="11">
        <f>TRUNC((I7*1000/[1]UserCalcs!$D$25)/60)</f>
        <v>3</v>
      </c>
      <c r="K7" s="17">
        <f>((I7*1000/[1]UserCalcs!$D$25/60)-J7)*60</f>
        <v>46.055063626886493</v>
      </c>
    </row>
    <row r="8" spans="1:11" s="15" customFormat="1" ht="15" x14ac:dyDescent="0.25">
      <c r="A8" s="16">
        <v>77</v>
      </c>
      <c r="B8" s="10">
        <f>IF([1]PumpRatePerUserCalcs!K$25&gt;B7,B7,[1]PumpRatePerUserCalcs!K$25)</f>
        <v>3.0027088781912461</v>
      </c>
      <c r="C8" s="11">
        <f t="shared" si="0"/>
        <v>978.58282340252708</v>
      </c>
      <c r="D8" s="11">
        <f>TRUNC((C8*1000/[1]UserCalcs!$D$25)/60)</f>
        <v>14</v>
      </c>
      <c r="E8" s="11">
        <f>((C8*1000/[1]UserCalcs!$D$25/60)-D8)*60</f>
        <v>18.405985440813275</v>
      </c>
      <c r="F8" s="12"/>
      <c r="G8" s="13">
        <v>38</v>
      </c>
      <c r="H8" s="10">
        <f>IF([1]PumpRatePerUserCalcs!AX$25&gt;H7,H7,[1]PumpRatePerUserCalcs!AX$25)</f>
        <v>0.75833114402980162</v>
      </c>
      <c r="I8" s="11">
        <f t="shared" si="1"/>
        <v>247.14011983931235</v>
      </c>
      <c r="J8" s="11">
        <f>TRUNC((I8*1000/[1]UserCalcs!$D$25)/60)</f>
        <v>3</v>
      </c>
      <c r="K8" s="17">
        <f>((I8*1000/[1]UserCalcs!$D$25/60)-J8)*60</f>
        <v>36.789578806414347</v>
      </c>
    </row>
    <row r="9" spans="1:11" s="15" customFormat="1" ht="15" x14ac:dyDescent="0.25">
      <c r="A9" s="16">
        <v>76</v>
      </c>
      <c r="B9" s="10">
        <f>IF([1]PumpRatePerUserCalcs!L$25&gt;B8,B8,[1]PumpRatePerUserCalcs!L$25)</f>
        <v>2.8818485928149311</v>
      </c>
      <c r="C9" s="11">
        <f t="shared" si="0"/>
        <v>939.19445639838602</v>
      </c>
      <c r="D9" s="11">
        <f>TRUNC((C9*1000/[1]UserCalcs!$D$25)/60)</f>
        <v>13</v>
      </c>
      <c r="E9" s="11">
        <f>((C9*1000/[1]UserCalcs!$D$25/60)-D9)*60</f>
        <v>43.854786314373726</v>
      </c>
      <c r="F9" s="12"/>
      <c r="G9" s="13">
        <v>37</v>
      </c>
      <c r="H9" s="10">
        <f>IF([1]PumpRatePerUserCalcs!AY$25&gt;H8,H8,[1]PumpRatePerUserCalcs!AY$25)</f>
        <v>0.72592042695297365</v>
      </c>
      <c r="I9" s="11">
        <f t="shared" si="1"/>
        <v>236.57746714397413</v>
      </c>
      <c r="J9" s="11">
        <f>TRUNC((I9*1000/[1]UserCalcs!$D$25)/60)</f>
        <v>3</v>
      </c>
      <c r="K9" s="17">
        <f>((I9*1000/[1]UserCalcs!$D$25/60)-J9)*60</f>
        <v>27.524093985942208</v>
      </c>
    </row>
    <row r="10" spans="1:11" s="15" customFormat="1" ht="15" x14ac:dyDescent="0.25">
      <c r="A10" s="16">
        <v>75</v>
      </c>
      <c r="B10" s="10">
        <f>IF([1]PumpRatePerUserCalcs!M$25&gt;B9,B9,[1]PumpRatePerUserCalcs!M$25)</f>
        <v>2.7609883074386161</v>
      </c>
      <c r="C10" s="11">
        <f t="shared" si="0"/>
        <v>899.80608939424496</v>
      </c>
      <c r="D10" s="11">
        <f>TRUNC((C10*1000/[1]UserCalcs!$D$25)/60)</f>
        <v>13</v>
      </c>
      <c r="E10" s="11">
        <f>((C10*1000/[1]UserCalcs!$D$25/60)-D10)*60</f>
        <v>9.3035871879340704</v>
      </c>
      <c r="F10" s="12"/>
      <c r="G10" s="13">
        <v>36</v>
      </c>
      <c r="H10" s="10">
        <f>IF([1]PumpRatePerUserCalcs!AZ$25&gt;H9,H9,[1]PumpRatePerUserCalcs!AZ$25)</f>
        <v>0.69350970987614569</v>
      </c>
      <c r="I10" s="11">
        <f t="shared" si="1"/>
        <v>226.01481444863589</v>
      </c>
      <c r="J10" s="11">
        <f>TRUNC((I10*1000/[1]UserCalcs!$D$25)/60)</f>
        <v>3</v>
      </c>
      <c r="K10" s="17">
        <f>((I10*1000/[1]UserCalcs!$D$25/60)-J10)*60</f>
        <v>18.25860916547007</v>
      </c>
    </row>
    <row r="11" spans="1:11" s="15" customFormat="1" ht="15" x14ac:dyDescent="0.25">
      <c r="A11" s="16">
        <v>74</v>
      </c>
      <c r="B11" s="10">
        <f>IF([1]PumpRatePerUserCalcs!N$25&gt;B10,B10,[1]PumpRatePerUserCalcs!N$25)</f>
        <v>2.6401280220623011</v>
      </c>
      <c r="C11" s="11">
        <f t="shared" si="0"/>
        <v>860.41772239010402</v>
      </c>
      <c r="D11" s="11">
        <f>TRUNC((C11*1000/[1]UserCalcs!$D$25)/60)</f>
        <v>12</v>
      </c>
      <c r="E11" s="11">
        <f>((C11*1000/[1]UserCalcs!$D$25/60)-D11)*60</f>
        <v>34.752388061494734</v>
      </c>
      <c r="F11" s="12"/>
      <c r="G11" s="13">
        <v>35</v>
      </c>
      <c r="H11" s="10">
        <f>IF([1]PumpRatePerUserCalcs!BA$25&gt;H10,H10,[1]PumpRatePerUserCalcs!BA$25)</f>
        <v>0.66109899279931772</v>
      </c>
      <c r="I11" s="11">
        <f t="shared" si="1"/>
        <v>215.45216175329764</v>
      </c>
      <c r="J11" s="11">
        <f>TRUNC((I11*1000/[1]UserCalcs!$D$25)/60)</f>
        <v>3</v>
      </c>
      <c r="K11" s="17">
        <f>((I11*1000/[1]UserCalcs!$D$25/60)-J11)*60</f>
        <v>8.993124344997927</v>
      </c>
    </row>
    <row r="12" spans="1:11" s="15" customFormat="1" ht="15" x14ac:dyDescent="0.25">
      <c r="A12" s="16">
        <v>73</v>
      </c>
      <c r="B12" s="10">
        <f>IF([1]PumpRatePerUserCalcs!O$25&gt;B11,B11,[1]PumpRatePerUserCalcs!O$25)</f>
        <v>2.5192677366859861</v>
      </c>
      <c r="C12" s="11">
        <f t="shared" si="0"/>
        <v>821.02935538596284</v>
      </c>
      <c r="D12" s="11">
        <f>TRUNC((C12*1000/[1]UserCalcs!$D$25)/60)</f>
        <v>12</v>
      </c>
      <c r="E12" s="11">
        <f>((C12*1000/[1]UserCalcs!$D$25/60)-D12)*60</f>
        <v>0.20118893505518542</v>
      </c>
      <c r="F12" s="12"/>
      <c r="G12" s="13">
        <v>34</v>
      </c>
      <c r="H12" s="10">
        <f>IF([1]PumpRatePerUserCalcs!BB$25&gt;H11,H11,[1]PumpRatePerUserCalcs!BB$25)</f>
        <v>0.62868827572248964</v>
      </c>
      <c r="I12" s="11">
        <f t="shared" si="1"/>
        <v>204.88950905795937</v>
      </c>
      <c r="J12" s="11">
        <f>TRUNC((I12*1000/[1]UserCalcs!$D$25)/60)</f>
        <v>2</v>
      </c>
      <c r="K12" s="17">
        <f>((I12*1000/[1]UserCalcs!$D$25/60)-J12)*60</f>
        <v>59.727639524525756</v>
      </c>
    </row>
    <row r="13" spans="1:11" s="15" customFormat="1" ht="15" x14ac:dyDescent="0.25">
      <c r="A13" s="16">
        <v>72</v>
      </c>
      <c r="B13" s="10">
        <f>IF([1]PumpRatePerUserCalcs!P$25&gt;B12,B12,[1]PumpRatePerUserCalcs!P$25)</f>
        <v>2.3984074513096707</v>
      </c>
      <c r="C13" s="11">
        <f t="shared" si="0"/>
        <v>781.64098838182167</v>
      </c>
      <c r="D13" s="11">
        <f>TRUNC((C13*1000/[1]UserCalcs!$D$25)/60)</f>
        <v>11</v>
      </c>
      <c r="E13" s="11">
        <f>((C13*1000/[1]UserCalcs!$D$25/60)-D13)*60</f>
        <v>25.64998980861553</v>
      </c>
      <c r="F13" s="12"/>
      <c r="G13" s="13">
        <v>33</v>
      </c>
      <c r="H13" s="10">
        <f>IF([1]PumpRatePerUserCalcs!BC$25&gt;H12,H12,[1]PumpRatePerUserCalcs!BC$25)</f>
        <v>0.59627755864566145</v>
      </c>
      <c r="I13" s="11">
        <f t="shared" si="1"/>
        <v>194.32685636262107</v>
      </c>
      <c r="J13" s="11">
        <f>TRUNC((I13*1000/[1]UserCalcs!$D$25)/60)</f>
        <v>2</v>
      </c>
      <c r="K13" s="17">
        <f>((I13*1000/[1]UserCalcs!$D$25/60)-J13)*60</f>
        <v>50.462154704053567</v>
      </c>
    </row>
    <row r="14" spans="1:11" s="15" customFormat="1" ht="15" x14ac:dyDescent="0.25">
      <c r="A14" s="16">
        <v>71</v>
      </c>
      <c r="B14" s="10">
        <f>IF([1]PumpRatePerUserCalcs!Q$25&gt;B13,B13,[1]PumpRatePerUserCalcs!Q$25)</f>
        <v>2.2775471659333557</v>
      </c>
      <c r="C14" s="11">
        <f t="shared" si="0"/>
        <v>742.25262137768073</v>
      </c>
      <c r="D14" s="11">
        <f>TRUNC((C14*1000/[1]UserCalcs!$D$25)/60)</f>
        <v>10</v>
      </c>
      <c r="E14" s="11">
        <f>((C14*1000/[1]UserCalcs!$D$25/60)-D14)*60</f>
        <v>51.098790682176087</v>
      </c>
      <c r="F14" s="12"/>
      <c r="G14" s="13">
        <v>32</v>
      </c>
      <c r="H14" s="10">
        <f>IF([1]PumpRatePerUserCalcs!BD$25&gt;H13,H13,[1]PumpRatePerUserCalcs!BD$25)</f>
        <v>0.56386684156883349</v>
      </c>
      <c r="I14" s="11">
        <f t="shared" si="1"/>
        <v>183.76420366728283</v>
      </c>
      <c r="J14" s="11">
        <f>TRUNC((I14*1000/[1]UserCalcs!$D$25)/60)</f>
        <v>2</v>
      </c>
      <c r="K14" s="17">
        <f>((I14*1000/[1]UserCalcs!$D$25/60)-J14)*60</f>
        <v>41.196669883581421</v>
      </c>
    </row>
    <row r="15" spans="1:11" s="15" customFormat="1" ht="15" x14ac:dyDescent="0.25">
      <c r="A15" s="16">
        <v>70</v>
      </c>
      <c r="B15" s="10">
        <f>IF([1]PumpRatePerUserCalcs!R$25&gt;B14,B14,[1]PumpRatePerUserCalcs!R$25)</f>
        <v>2.2130962766170779</v>
      </c>
      <c r="C15" s="11">
        <f t="shared" si="0"/>
        <v>721.24807654950575</v>
      </c>
      <c r="D15" s="11">
        <f>TRUNC((C15*1000/[1]UserCalcs!$D$25)/60)</f>
        <v>10</v>
      </c>
      <c r="E15" s="11">
        <f>((C15*1000/[1]UserCalcs!$D$25/60)-D15)*60</f>
        <v>32.673751359215544</v>
      </c>
      <c r="F15" s="12"/>
      <c r="G15" s="13">
        <v>31</v>
      </c>
      <c r="H15" s="10">
        <f>IF([1]PumpRatePerUserCalcs!BE$25&gt;H14,H14,[1]PumpRatePerUserCalcs!BE$25)</f>
        <v>0.53145612449200552</v>
      </c>
      <c r="I15" s="11">
        <f t="shared" si="1"/>
        <v>173.20155097194461</v>
      </c>
      <c r="J15" s="11">
        <f>TRUNC((I15*1000/[1]UserCalcs!$D$25)/60)</f>
        <v>2</v>
      </c>
      <c r="K15" s="17">
        <f>((I15*1000/[1]UserCalcs!$D$25/60)-J15)*60</f>
        <v>31.931185063109282</v>
      </c>
    </row>
    <row r="16" spans="1:11" s="15" customFormat="1" ht="15" x14ac:dyDescent="0.25">
      <c r="A16" s="16">
        <v>69</v>
      </c>
      <c r="B16" s="10">
        <f>IF([1]PumpRatePerUserCalcs!S$25&gt;B15,B15,[1]PumpRatePerUserCalcs!S$25)</f>
        <v>2.148645387300804</v>
      </c>
      <c r="C16" s="11">
        <f t="shared" si="0"/>
        <v>700.24353172133203</v>
      </c>
      <c r="D16" s="11">
        <f>TRUNC((C16*1000/[1]UserCalcs!$D$25)/60)</f>
        <v>10</v>
      </c>
      <c r="E16" s="11">
        <f>((C16*1000/[1]UserCalcs!$D$25/60)-D16)*60</f>
        <v>14.248712036256173</v>
      </c>
      <c r="F16" s="12"/>
      <c r="G16" s="13">
        <v>30</v>
      </c>
      <c r="H16" s="10">
        <f>IF([1]PumpRatePerUserCalcs!BF$25&gt;H15,H15,[1]PumpRatePerUserCalcs!BF$25)</f>
        <v>0.50465175105937266</v>
      </c>
      <c r="I16" s="11">
        <f t="shared" si="1"/>
        <v>164.46600567024956</v>
      </c>
      <c r="J16" s="11">
        <f>TRUNC((I16*1000/[1]UserCalcs!$D$25)/60)</f>
        <v>2</v>
      </c>
      <c r="K16" s="17">
        <f>((I16*1000/[1]UserCalcs!$D$25/60)-J16)*60</f>
        <v>24.268426026534684</v>
      </c>
    </row>
    <row r="17" spans="1:11" s="15" customFormat="1" ht="15" x14ac:dyDescent="0.25">
      <c r="A17" s="16">
        <v>68</v>
      </c>
      <c r="B17" s="10">
        <f>IF([1]PumpRatePerUserCalcs!T$25&gt;B16,B16,[1]PumpRatePerUserCalcs!T$25)</f>
        <v>2.0841944979845297</v>
      </c>
      <c r="C17" s="11">
        <f t="shared" si="0"/>
        <v>679.23898689315831</v>
      </c>
      <c r="D17" s="11">
        <f>TRUNC((C17*1000/[1]UserCalcs!$D$25)/60)</f>
        <v>9</v>
      </c>
      <c r="E17" s="11">
        <f>((C17*1000/[1]UserCalcs!$D$25/60)-D17)*60</f>
        <v>55.823672713296801</v>
      </c>
      <c r="F17" s="12"/>
      <c r="G17" s="13">
        <v>29</v>
      </c>
      <c r="H17" s="10">
        <f>IF([1]PumpRatePerUserCalcs!BG$25&gt;H16,H16,[1]PumpRatePerUserCalcs!BG$25)</f>
        <v>0.47784737762673984</v>
      </c>
      <c r="I17" s="11">
        <f t="shared" si="1"/>
        <v>155.7304603685545</v>
      </c>
      <c r="J17" s="11">
        <f>TRUNC((I17*1000/[1]UserCalcs!$D$25)/60)</f>
        <v>2</v>
      </c>
      <c r="K17" s="17">
        <f>((I17*1000/[1]UserCalcs!$D$25/60)-J17)*60</f>
        <v>16.605666989960106</v>
      </c>
    </row>
    <row r="18" spans="1:11" s="15" customFormat="1" ht="15" x14ac:dyDescent="0.25">
      <c r="A18" s="16">
        <v>67</v>
      </c>
      <c r="B18" s="10">
        <f>IF([1]PumpRatePerUserCalcs!U$25&gt;B17,B17,[1]PumpRatePerUserCalcs!U$25)</f>
        <v>2.0197436086682554</v>
      </c>
      <c r="C18" s="11">
        <f t="shared" si="0"/>
        <v>658.23444206498448</v>
      </c>
      <c r="D18" s="11">
        <f>TRUNC((C18*1000/[1]UserCalcs!$D$25)/60)</f>
        <v>9</v>
      </c>
      <c r="E18" s="11">
        <f>((C18*1000/[1]UserCalcs!$D$25/60)-D18)*60</f>
        <v>37.398633390337324</v>
      </c>
      <c r="F18" s="12"/>
      <c r="G18" s="13">
        <v>28</v>
      </c>
      <c r="H18" s="10">
        <f>IF([1]PumpRatePerUserCalcs!BH$25&gt;H17,H17,[1]PumpRatePerUserCalcs!BH$25)</f>
        <v>0.45104300419410698</v>
      </c>
      <c r="I18" s="11">
        <f t="shared" si="1"/>
        <v>146.99491506685945</v>
      </c>
      <c r="J18" s="11">
        <f>TRUNC((I18*1000/[1]UserCalcs!$D$25)/60)</f>
        <v>2</v>
      </c>
      <c r="K18" s="17">
        <f>((I18*1000/[1]UserCalcs!$D$25/60)-J18)*60</f>
        <v>8.9429079533854772</v>
      </c>
    </row>
    <row r="19" spans="1:11" s="15" customFormat="1" ht="15" x14ac:dyDescent="0.25">
      <c r="A19" s="16">
        <v>66</v>
      </c>
      <c r="B19" s="10">
        <f>IF([1]PumpRatePerUserCalcs!V$25&gt;B18,B18,[1]PumpRatePerUserCalcs!V$25)</f>
        <v>1.9552927193519818</v>
      </c>
      <c r="C19" s="11">
        <f t="shared" si="0"/>
        <v>637.22989723681087</v>
      </c>
      <c r="D19" s="11">
        <f>TRUNC((C19*1000/[1]UserCalcs!$D$25)/60)</f>
        <v>9</v>
      </c>
      <c r="E19" s="11">
        <f>((C19*1000/[1]UserCalcs!$D$25/60)-D19)*60</f>
        <v>18.973594067377952</v>
      </c>
      <c r="F19" s="12"/>
      <c r="G19" s="13">
        <v>27</v>
      </c>
      <c r="H19" s="10">
        <f>IF([1]PumpRatePerUserCalcs!BI$25&gt;H18,H18,[1]PumpRatePerUserCalcs!BI$25)</f>
        <v>0.42423863076147422</v>
      </c>
      <c r="I19" s="11">
        <f t="shared" si="1"/>
        <v>138.25936976516445</v>
      </c>
      <c r="J19" s="11">
        <f>TRUNC((I19*1000/[1]UserCalcs!$D$25)/60)</f>
        <v>2</v>
      </c>
      <c r="K19" s="17">
        <f>((I19*1000/[1]UserCalcs!$D$25/60)-J19)*60</f>
        <v>1.2801489168109281</v>
      </c>
    </row>
    <row r="20" spans="1:11" s="15" customFormat="1" ht="15" x14ac:dyDescent="0.25">
      <c r="A20" s="16">
        <v>65</v>
      </c>
      <c r="B20" s="10">
        <f>IF([1]PumpRatePerUserCalcs!W$25&gt;B19,B19,[1]PumpRatePerUserCalcs!W$25)</f>
        <v>1.8908418300357077</v>
      </c>
      <c r="C20" s="11">
        <f t="shared" si="0"/>
        <v>616.22535240863715</v>
      </c>
      <c r="D20" s="11">
        <f>TRUNC((C20*1000/[1]UserCalcs!$D$25)/60)</f>
        <v>9</v>
      </c>
      <c r="E20" s="11">
        <f>((C20*1000/[1]UserCalcs!$D$25/60)-D20)*60</f>
        <v>0.54855474441858121</v>
      </c>
      <c r="F20" s="12"/>
      <c r="G20" s="13">
        <v>26</v>
      </c>
      <c r="H20" s="10">
        <f>IF([1]PumpRatePerUserCalcs!BJ$25&gt;H19,H19,[1]PumpRatePerUserCalcs!BJ$25)</f>
        <v>0.39743425732884136</v>
      </c>
      <c r="I20" s="11">
        <f t="shared" si="1"/>
        <v>129.5238244634694</v>
      </c>
      <c r="J20" s="11">
        <f>TRUNC((I20*1000/[1]UserCalcs!$D$25)/60)</f>
        <v>1</v>
      </c>
      <c r="K20" s="17">
        <f>((I20*1000/[1]UserCalcs!$D$25/60)-J20)*60</f>
        <v>53.61738988023631</v>
      </c>
    </row>
    <row r="21" spans="1:11" s="15" customFormat="1" ht="15" x14ac:dyDescent="0.25">
      <c r="A21" s="16">
        <v>64</v>
      </c>
      <c r="B21" s="10">
        <f>IF([1]PumpRatePerUserCalcs!X$25&gt;B20,B20,[1]PumpRatePerUserCalcs!X$25)</f>
        <v>1.8263909407194334</v>
      </c>
      <c r="C21" s="11">
        <f t="shared" si="0"/>
        <v>595.22080758046332</v>
      </c>
      <c r="D21" s="11">
        <f>TRUNC((C21*1000/[1]UserCalcs!$D$25)/60)</f>
        <v>8</v>
      </c>
      <c r="E21" s="11">
        <f>((C21*1000/[1]UserCalcs!$D$25/60)-D21)*60</f>
        <v>42.123515421458997</v>
      </c>
      <c r="F21" s="12"/>
      <c r="G21" s="13">
        <v>25</v>
      </c>
      <c r="H21" s="10">
        <f>IF([1]PumpRatePerUserCalcs!BK$25&gt;H20,H20,[1]PumpRatePerUserCalcs!BK$25)</f>
        <v>0.3706298838962086</v>
      </c>
      <c r="I21" s="11">
        <f t="shared" si="1"/>
        <v>120.78827916177438</v>
      </c>
      <c r="J21" s="11">
        <f>TRUNC((I21*1000/[1]UserCalcs!$D$25)/60)</f>
        <v>1</v>
      </c>
      <c r="K21" s="17">
        <f>((I21*1000/[1]UserCalcs!$D$25/60)-J21)*60</f>
        <v>45.954630843661739</v>
      </c>
    </row>
    <row r="22" spans="1:11" s="15" customFormat="1" ht="15" x14ac:dyDescent="0.25">
      <c r="A22" s="16">
        <v>63</v>
      </c>
      <c r="B22" s="10">
        <f>IF([1]PumpRatePerUserCalcs!Y$25&gt;B21,B21,[1]PumpRatePerUserCalcs!Y$25)</f>
        <v>1.7619400514031596</v>
      </c>
      <c r="C22" s="11">
        <f t="shared" si="0"/>
        <v>574.21626275228959</v>
      </c>
      <c r="D22" s="11">
        <f>TRUNC((C22*1000/[1]UserCalcs!$D$25)/60)</f>
        <v>8</v>
      </c>
      <c r="E22" s="11">
        <f>((C22*1000/[1]UserCalcs!$D$25/60)-D22)*60</f>
        <v>23.698476098499626</v>
      </c>
      <c r="F22" s="12"/>
      <c r="G22" s="13">
        <v>24</v>
      </c>
      <c r="H22" s="10">
        <f>IF([1]PumpRatePerUserCalcs!BL$25&gt;H21,H21,[1]PumpRatePerUserCalcs!BL$25)</f>
        <v>0.34382551046357573</v>
      </c>
      <c r="I22" s="11">
        <f t="shared" si="1"/>
        <v>112.05273386007933</v>
      </c>
      <c r="J22" s="11">
        <f>TRUNC((I22*1000/[1]UserCalcs!$D$25)/60)</f>
        <v>1</v>
      </c>
      <c r="K22" s="17">
        <f>((I22*1000/[1]UserCalcs!$D$25/60)-J22)*60</f>
        <v>38.291871807087134</v>
      </c>
    </row>
    <row r="23" spans="1:11" s="15" customFormat="1" ht="15" x14ac:dyDescent="0.25">
      <c r="A23" s="16">
        <v>62</v>
      </c>
      <c r="B23" s="10">
        <f>IF([1]PumpRatePerUserCalcs!Z$25&gt;B22,B22,[1]PumpRatePerUserCalcs!Z$25)</f>
        <v>1.6974891620868853</v>
      </c>
      <c r="C23" s="11">
        <f t="shared" si="0"/>
        <v>553.21171792411599</v>
      </c>
      <c r="D23" s="11">
        <f>TRUNC((C23*1000/[1]UserCalcs!$D$25)/60)</f>
        <v>8</v>
      </c>
      <c r="E23" s="11">
        <f>((C23*1000/[1]UserCalcs!$D$25/60)-D23)*60</f>
        <v>5.2734367755402545</v>
      </c>
      <c r="F23" s="12"/>
      <c r="G23" s="13">
        <v>23</v>
      </c>
      <c r="H23" s="10">
        <f>IF([1]PumpRatePerUserCalcs!BM$25&gt;H22,H22,[1]PumpRatePerUserCalcs!BM$25)</f>
        <v>0.31702113703094298</v>
      </c>
      <c r="I23" s="11">
        <f t="shared" si="1"/>
        <v>103.31718855838432</v>
      </c>
      <c r="J23" s="11">
        <f>TRUNC((I23*1000/[1]UserCalcs!$D$25)/60)</f>
        <v>1</v>
      </c>
      <c r="K23" s="17">
        <f>((I23*1000/[1]UserCalcs!$D$25/60)-J23)*60</f>
        <v>30.629112770512545</v>
      </c>
    </row>
    <row r="24" spans="1:11" s="15" customFormat="1" ht="15" x14ac:dyDescent="0.25">
      <c r="A24" s="16">
        <v>61</v>
      </c>
      <c r="B24" s="10">
        <f>IF([1]PumpRatePerUserCalcs!AA$25&gt;B23,B23,[1]PumpRatePerUserCalcs!AA$25)</f>
        <v>1.6330382727706114</v>
      </c>
      <c r="C24" s="11">
        <f t="shared" si="0"/>
        <v>532.20717309594227</v>
      </c>
      <c r="D24" s="11">
        <f>TRUNC((C24*1000/[1]UserCalcs!$D$25)/60)</f>
        <v>7</v>
      </c>
      <c r="E24" s="11">
        <f>((C24*1000/[1]UserCalcs!$D$25/60)-D24)*60</f>
        <v>46.84839745258094</v>
      </c>
      <c r="F24" s="12"/>
      <c r="G24" s="13">
        <v>22</v>
      </c>
      <c r="H24" s="10">
        <f>IF([1]PumpRatePerUserCalcs!BN$25&gt;H23,H23,[1]PumpRatePerUserCalcs!BN$25)</f>
        <v>0.29021676359831011</v>
      </c>
      <c r="I24" s="11">
        <f t="shared" si="1"/>
        <v>94.581643256689262</v>
      </c>
      <c r="J24" s="11">
        <f>TRUNC((I24*1000/[1]UserCalcs!$D$25)/60)</f>
        <v>1</v>
      </c>
      <c r="K24" s="17">
        <f>((I24*1000/[1]UserCalcs!$D$25/60)-J24)*60</f>
        <v>22.966353733937957</v>
      </c>
    </row>
    <row r="25" spans="1:11" s="15" customFormat="1" ht="15" x14ac:dyDescent="0.25">
      <c r="A25" s="16">
        <v>60</v>
      </c>
      <c r="B25" s="10">
        <f>IF([1]PumpRatePerUserCalcs!AB$25&gt;B24,B24,[1]PumpRatePerUserCalcs!AB$25)</f>
        <v>1.5905680698759797</v>
      </c>
      <c r="C25" s="11">
        <f t="shared" si="0"/>
        <v>518.36613397258179</v>
      </c>
      <c r="D25" s="11">
        <f>TRUNC((C25*1000/[1]UserCalcs!$D$25)/60)</f>
        <v>7</v>
      </c>
      <c r="E25" s="11">
        <f>((C25*1000/[1]UserCalcs!$D$25/60)-D25)*60</f>
        <v>34.707135063668204</v>
      </c>
      <c r="F25" s="12"/>
      <c r="G25" s="13">
        <v>21</v>
      </c>
      <c r="H25" s="10">
        <f>IF([1]PumpRatePerUserCalcs!BO$25&gt;H24,H24,[1]PumpRatePerUserCalcs!BO$25)</f>
        <v>0.2634123901656773</v>
      </c>
      <c r="I25" s="11">
        <f t="shared" si="1"/>
        <v>85.846097954994221</v>
      </c>
      <c r="J25" s="11">
        <f>TRUNC((I25*1000/[1]UserCalcs!$D$25)/60)</f>
        <v>1</v>
      </c>
      <c r="K25" s="17">
        <f>((I25*1000/[1]UserCalcs!$D$25/60)-J25)*60</f>
        <v>15.303594697363355</v>
      </c>
    </row>
    <row r="26" spans="1:11" s="15" customFormat="1" ht="15" x14ac:dyDescent="0.25">
      <c r="A26" s="16">
        <v>59</v>
      </c>
      <c r="B26" s="10">
        <f>IF([1]PumpRatePerUserCalcs!AC$25&gt;B25,B25,[1]PumpRatePerUserCalcs!AC$25)</f>
        <v>1.5480978669813481</v>
      </c>
      <c r="C26" s="11">
        <f t="shared" si="0"/>
        <v>504.52509484922138</v>
      </c>
      <c r="D26" s="11">
        <f>TRUNC((C26*1000/[1]UserCalcs!$D$25)/60)</f>
        <v>7</v>
      </c>
      <c r="E26" s="11">
        <f>((C26*1000/[1]UserCalcs!$D$25/60)-D26)*60</f>
        <v>22.565872674755578</v>
      </c>
      <c r="F26" s="12"/>
      <c r="G26" s="13">
        <v>20</v>
      </c>
      <c r="H26" s="10">
        <f>IF([1]PumpRatePerUserCalcs!BP$25&gt;H25,H25,[1]PumpRatePerUserCalcs!BP$25)</f>
        <v>0.23940038205588612</v>
      </c>
      <c r="I26" s="11">
        <f t="shared" si="1"/>
        <v>78.020584512013286</v>
      </c>
      <c r="J26" s="11">
        <f>TRUNC((I26*1000/[1]UserCalcs!$D$25)/60)</f>
        <v>1</v>
      </c>
      <c r="K26" s="17">
        <f>((I26*1000/[1]UserCalcs!$D$25/60)-J26)*60</f>
        <v>8.4391092210642817</v>
      </c>
    </row>
    <row r="27" spans="1:11" s="15" customFormat="1" ht="15" x14ac:dyDescent="0.25">
      <c r="A27" s="16">
        <v>58</v>
      </c>
      <c r="B27" s="10">
        <f>IF([1]PumpRatePerUserCalcs!AD$25&gt;B26,B26,[1]PumpRatePerUserCalcs!AD$25)</f>
        <v>1.5056276640867166</v>
      </c>
      <c r="C27" s="11">
        <f t="shared" si="0"/>
        <v>490.68405572586096</v>
      </c>
      <c r="D27" s="11">
        <f>TRUNC((C27*1000/[1]UserCalcs!$D$25)/60)</f>
        <v>7</v>
      </c>
      <c r="E27" s="11">
        <f>((C27*1000/[1]UserCalcs!$D$25/60)-D27)*60</f>
        <v>10.424610285842899</v>
      </c>
      <c r="F27" s="12"/>
      <c r="G27" s="13">
        <v>19</v>
      </c>
      <c r="H27" s="10">
        <f>IF([1]PumpRatePerUserCalcs!BQ$25&gt;H26,H26,[1]PumpRatePerUserCalcs!BQ$25)</f>
        <v>0.21538837394609503</v>
      </c>
      <c r="I27" s="11">
        <f t="shared" si="1"/>
        <v>70.19507106903238</v>
      </c>
      <c r="J27" s="11">
        <f>TRUNC((I27*1000/[1]UserCalcs!$D$25)/60)</f>
        <v>1</v>
      </c>
      <c r="K27" s="17">
        <f>((I27*1000/[1]UserCalcs!$D$25/60)-J27)*60</f>
        <v>1.5746237447652378</v>
      </c>
    </row>
    <row r="28" spans="1:11" s="15" customFormat="1" ht="15" x14ac:dyDescent="0.25">
      <c r="A28" s="16">
        <v>57</v>
      </c>
      <c r="B28" s="10">
        <f>IF([1]PumpRatePerUserCalcs!AE$25&gt;B27,B27,[1]PumpRatePerUserCalcs!AE$25)</f>
        <v>1.4631574611920852</v>
      </c>
      <c r="C28" s="11">
        <f t="shared" si="0"/>
        <v>476.8430166025006</v>
      </c>
      <c r="D28" s="11">
        <f>TRUNC((C28*1000/[1]UserCalcs!$D$25)/60)</f>
        <v>6</v>
      </c>
      <c r="E28" s="11">
        <f>((C28*1000/[1]UserCalcs!$D$25/60)-D28)*60</f>
        <v>58.283347896930323</v>
      </c>
      <c r="F28" s="12"/>
      <c r="G28" s="13">
        <v>18</v>
      </c>
      <c r="H28" s="10">
        <f>IF([1]PumpRatePerUserCalcs!BR$25&gt;H27,H27,[1]PumpRatePerUserCalcs!BR$25)</f>
        <v>0.19137636583630396</v>
      </c>
      <c r="I28" s="11">
        <f t="shared" si="1"/>
        <v>62.369557626051467</v>
      </c>
      <c r="J28" s="11">
        <f>TRUNC((I28*1000/[1]UserCalcs!$D$25)/60)</f>
        <v>0</v>
      </c>
      <c r="K28" s="17">
        <f>((I28*1000/[1]UserCalcs!$D$25/60)-J28)*60</f>
        <v>54.710138268466196</v>
      </c>
    </row>
    <row r="29" spans="1:11" s="15" customFormat="1" ht="15" x14ac:dyDescent="0.25">
      <c r="A29" s="16">
        <v>56</v>
      </c>
      <c r="B29" s="10">
        <f>IF([1]PumpRatePerUserCalcs!AF$25&gt;B28,B28,[1]PumpRatePerUserCalcs!AF$25)</f>
        <v>1.4206872582974535</v>
      </c>
      <c r="C29" s="11">
        <f t="shared" si="0"/>
        <v>463.00197747914012</v>
      </c>
      <c r="D29" s="11">
        <f>TRUNC((C29*1000/[1]UserCalcs!$D$25)/60)</f>
        <v>6</v>
      </c>
      <c r="E29" s="11">
        <f>((C29*1000/[1]UserCalcs!$D$25/60)-D29)*60</f>
        <v>46.142085508017644</v>
      </c>
      <c r="F29" s="12"/>
      <c r="G29" s="13">
        <v>17</v>
      </c>
      <c r="H29" s="10">
        <f>IF([1]PumpRatePerUserCalcs!BS$25&gt;H28,H28,[1]PumpRatePerUserCalcs!BS$25)</f>
        <v>0.16736435772651292</v>
      </c>
      <c r="I29" s="11">
        <f t="shared" si="1"/>
        <v>54.544044183070561</v>
      </c>
      <c r="J29" s="11">
        <f>TRUNC((I29*1000/[1]UserCalcs!$D$25)/60)</f>
        <v>0</v>
      </c>
      <c r="K29" s="17">
        <f>((I29*1000/[1]UserCalcs!$D$25/60)-J29)*60</f>
        <v>47.845652792167158</v>
      </c>
    </row>
    <row r="30" spans="1:11" s="15" customFormat="1" ht="15" x14ac:dyDescent="0.25">
      <c r="A30" s="16">
        <v>55</v>
      </c>
      <c r="B30" s="10">
        <f>IF([1]PumpRatePerUserCalcs!AG$25&gt;B29,B29,[1]PumpRatePerUserCalcs!AG$25)</f>
        <v>1.3782170554028221</v>
      </c>
      <c r="C30" s="11">
        <f t="shared" si="0"/>
        <v>449.16093835577976</v>
      </c>
      <c r="D30" s="11">
        <f>TRUNC((C30*1000/[1]UserCalcs!$D$25)/60)</f>
        <v>6</v>
      </c>
      <c r="E30" s="11">
        <f>((C30*1000/[1]UserCalcs!$D$25/60)-D30)*60</f>
        <v>34.000823119105078</v>
      </c>
      <c r="F30" s="12"/>
      <c r="G30" s="13">
        <v>16</v>
      </c>
      <c r="H30" s="10">
        <f>IF([1]PumpRatePerUserCalcs!BT$25&gt;H29,H29,[1]PumpRatePerUserCalcs!BT$25)</f>
        <v>0.14335234961672186</v>
      </c>
      <c r="I30" s="11">
        <f t="shared" si="1"/>
        <v>46.718530740089655</v>
      </c>
      <c r="J30" s="11">
        <f>TRUNC((I30*1000/[1]UserCalcs!$D$25)/60)</f>
        <v>0</v>
      </c>
      <c r="K30" s="17">
        <f>((I30*1000/[1]UserCalcs!$D$25/60)-J30)*60</f>
        <v>40.98116731586812</v>
      </c>
    </row>
    <row r="31" spans="1:11" s="15" customFormat="1" ht="15" x14ac:dyDescent="0.25">
      <c r="A31" s="16">
        <v>54</v>
      </c>
      <c r="B31" s="10">
        <f>IF([1]PumpRatePerUserCalcs!AH$25&gt;B30,B30,[1]PumpRatePerUserCalcs!AH$25)</f>
        <v>1.3357468525081906</v>
      </c>
      <c r="C31" s="11">
        <f t="shared" si="0"/>
        <v>435.31989923241935</v>
      </c>
      <c r="D31" s="11">
        <f>TRUNC((C31*1000/[1]UserCalcs!$D$25)/60)</f>
        <v>6</v>
      </c>
      <c r="E31" s="11">
        <f>((C31*1000/[1]UserCalcs!$D$25/60)-D31)*60</f>
        <v>21.859560730192396</v>
      </c>
      <c r="F31" s="12"/>
      <c r="G31" s="13">
        <v>15</v>
      </c>
      <c r="H31" s="10">
        <f>IF([1]PumpRatePerUserCalcs!BU$25&gt;H30,H30,[1]PumpRatePerUserCalcs!BU$25)</f>
        <v>0.11934034150693079</v>
      </c>
      <c r="I31" s="11">
        <f t="shared" si="1"/>
        <v>38.893017297108742</v>
      </c>
      <c r="J31" s="11">
        <f>TRUNC((I31*1000/[1]UserCalcs!$D$25)/60)</f>
        <v>0</v>
      </c>
      <c r="K31" s="17">
        <f>((I31*1000/[1]UserCalcs!$D$25/60)-J31)*60</f>
        <v>34.116681839569075</v>
      </c>
    </row>
    <row r="32" spans="1:11" s="15" customFormat="1" ht="15" x14ac:dyDescent="0.25">
      <c r="A32" s="16">
        <v>53</v>
      </c>
      <c r="B32" s="10">
        <f>IF([1]PumpRatePerUserCalcs!AI$25&gt;B31,B31,[1]PumpRatePerUserCalcs!AI$25)</f>
        <v>1.293276649613559</v>
      </c>
      <c r="C32" s="11">
        <f t="shared" si="0"/>
        <v>421.47886010905893</v>
      </c>
      <c r="D32" s="11">
        <f>TRUNC((C32*1000/[1]UserCalcs!$D$25)/60)</f>
        <v>6</v>
      </c>
      <c r="E32" s="11">
        <f>((C32*1000/[1]UserCalcs!$D$25/60)-D32)*60</f>
        <v>9.7182983412797697</v>
      </c>
      <c r="F32" s="12"/>
      <c r="G32" s="13">
        <v>14</v>
      </c>
      <c r="H32" s="10">
        <f>IF([1]PumpRatePerUserCalcs!BV$25&gt;H31,H31,[1]PumpRatePerUserCalcs!BV$25)</f>
        <v>9.5328333397139739E-2</v>
      </c>
      <c r="I32" s="11">
        <f t="shared" si="1"/>
        <v>31.067503854127843</v>
      </c>
      <c r="J32" s="11">
        <f>TRUNC((I32*1000/[1]UserCalcs!$D$25)/60)</f>
        <v>0</v>
      </c>
      <c r="K32" s="17">
        <f>((I32*1000/[1]UserCalcs!$D$25/60)-J32)*60</f>
        <v>27.252196363270034</v>
      </c>
    </row>
    <row r="33" spans="1:11" s="15" customFormat="1" ht="15" x14ac:dyDescent="0.25">
      <c r="A33" s="16">
        <v>52</v>
      </c>
      <c r="B33" s="10">
        <f>IF([1]PumpRatePerUserCalcs!AJ$25&gt;B32,B32,[1]PumpRatePerUserCalcs!AJ$25)</f>
        <v>1.2508064467189273</v>
      </c>
      <c r="C33" s="11">
        <f t="shared" si="0"/>
        <v>407.6378209856984</v>
      </c>
      <c r="D33" s="11">
        <f>TRUNC((C33*1000/[1]UserCalcs!$D$25)/60)</f>
        <v>5</v>
      </c>
      <c r="E33" s="11">
        <f>((C33*1000/[1]UserCalcs!$D$25/60)-D33)*60</f>
        <v>57.577035952366984</v>
      </c>
      <c r="F33" s="12"/>
      <c r="G33" s="13">
        <v>13</v>
      </c>
      <c r="H33" s="10">
        <f>IF([1]PumpRatePerUserCalcs!BW$25&gt;H32,H32,[1]PumpRatePerUserCalcs!BW$25)</f>
        <v>7.1316325287348672E-2</v>
      </c>
      <c r="I33" s="11">
        <f t="shared" si="1"/>
        <v>23.241990411146933</v>
      </c>
      <c r="J33" s="11">
        <f>TRUNC((I33*1000/[1]UserCalcs!$D$25)/60)</f>
        <v>0</v>
      </c>
      <c r="K33" s="17">
        <f>((I33*1000/[1]UserCalcs!$D$25/60)-J33)*60</f>
        <v>20.387710886970993</v>
      </c>
    </row>
    <row r="34" spans="1:11" s="15" customFormat="1" ht="15" x14ac:dyDescent="0.25">
      <c r="A34" s="16">
        <v>51</v>
      </c>
      <c r="B34" s="10">
        <f>IF([1]PumpRatePerUserCalcs!AK$25&gt;B33,B33,[1]PumpRatePerUserCalcs!AK$25)</f>
        <v>1.2083362438242959</v>
      </c>
      <c r="C34" s="11">
        <f t="shared" si="0"/>
        <v>393.79678186233809</v>
      </c>
      <c r="D34" s="11">
        <f>TRUNC((C34*1000/[1]UserCalcs!$D$25)/60)</f>
        <v>5</v>
      </c>
      <c r="E34" s="11">
        <f>((C34*1000/[1]UserCalcs!$D$25/60)-D34)*60</f>
        <v>45.435773563454461</v>
      </c>
      <c r="F34" s="12"/>
      <c r="G34" s="13">
        <v>12</v>
      </c>
      <c r="H34" s="10">
        <f>IF([1]PumpRatePerUserCalcs!BX$25&gt;H33,H33,[1]PumpRatePerUserCalcs!BX$25)</f>
        <v>4.7304317177557606E-2</v>
      </c>
      <c r="I34" s="11">
        <f t="shared" si="1"/>
        <v>15.416476968166023</v>
      </c>
      <c r="J34" s="11">
        <f>TRUNC((I34*1000/[1]UserCalcs!$D$25)/60)</f>
        <v>0</v>
      </c>
      <c r="K34" s="17">
        <f>((I34*1000/[1]UserCalcs!$D$25/60)-J34)*60</f>
        <v>13.52322541067195</v>
      </c>
    </row>
    <row r="35" spans="1:11" s="15" customFormat="1" ht="15" x14ac:dyDescent="0.25">
      <c r="A35" s="16">
        <v>50</v>
      </c>
      <c r="B35" s="10">
        <f>IF([1]PumpRatePerUserCalcs!AL$25&gt;B34,B34,[1]PumpRatePerUserCalcs!AL$25)</f>
        <v>1.1730589489678953</v>
      </c>
      <c r="C35" s="11">
        <f t="shared" si="0"/>
        <v>382.29991146863705</v>
      </c>
      <c r="D35" s="11">
        <f>TRUNC((C35*1000/[1]UserCalcs!$D$25)/60)</f>
        <v>5</v>
      </c>
      <c r="E35" s="11">
        <f>((C35*1000/[1]UserCalcs!$D$25/60)-D35)*60</f>
        <v>35.350799533892143</v>
      </c>
      <c r="F35" s="12"/>
      <c r="G35" s="13">
        <v>11</v>
      </c>
      <c r="H35" s="10">
        <f>IF([1]PumpRatePerUserCalcs!BY$25&gt;H34,H34,[1]PumpRatePerUserCalcs!BY$25)</f>
        <v>2.3292309067766557E-2</v>
      </c>
      <c r="I35" s="11">
        <f t="shared" si="1"/>
        <v>7.5909635251851206</v>
      </c>
      <c r="J35" s="11">
        <f>TRUNC((I35*1000/[1]UserCalcs!$D$25)/60)</f>
        <v>0</v>
      </c>
      <c r="K35" s="17">
        <f>((I35*1000/[1]UserCalcs!$D$25/60)-J35)*60</f>
        <v>6.658739934372913</v>
      </c>
    </row>
    <row r="36" spans="1:11" s="15" customFormat="1" ht="15" x14ac:dyDescent="0.25">
      <c r="A36" s="16">
        <v>49</v>
      </c>
      <c r="B36" s="10">
        <f>IF([1]PumpRatePerUserCalcs!AM$25&gt;B35,B35,[1]PumpRatePerUserCalcs!AM$25)</f>
        <v>1.1377816541114942</v>
      </c>
      <c r="C36" s="11">
        <f t="shared" si="0"/>
        <v>370.803041074936</v>
      </c>
      <c r="D36" s="11">
        <f>TRUNC((C36*1000/[1]UserCalcs!$D$25)/60)</f>
        <v>5</v>
      </c>
      <c r="E36" s="11">
        <f>((C36*1000/[1]UserCalcs!$D$25/60)-D36)*60</f>
        <v>25.265825504329822</v>
      </c>
      <c r="F36" s="12"/>
      <c r="G36" s="13">
        <v>10</v>
      </c>
      <c r="H36" s="10">
        <f>IF([1]PumpRatePerUserCalcs!BZ$25&gt;H35,H35,[1]PumpRatePerUserCalcs!BZ$25)</f>
        <v>0</v>
      </c>
      <c r="I36" s="11">
        <f t="shared" si="1"/>
        <v>0</v>
      </c>
      <c r="J36" s="11">
        <f>TRUNC((I36*1000/[1]UserCalcs!$D$25)/60)</f>
        <v>0</v>
      </c>
      <c r="K36" s="17">
        <f>((I36*1000/[1]UserCalcs!$D$25/60)-J36)*60</f>
        <v>0</v>
      </c>
    </row>
    <row r="37" spans="1:11" s="15" customFormat="1" ht="15" x14ac:dyDescent="0.25">
      <c r="A37" s="16">
        <v>48</v>
      </c>
      <c r="B37" s="10">
        <f>IF([1]PumpRatePerUserCalcs!AN$25&gt;B36,B36,[1]PumpRatePerUserCalcs!AN$25)</f>
        <v>1.1025043592550932</v>
      </c>
      <c r="C37" s="11">
        <f t="shared" si="0"/>
        <v>359.30617068123485</v>
      </c>
      <c r="D37" s="11">
        <f>TRUNC((C37*1000/[1]UserCalcs!$D$25)/60)</f>
        <v>5</v>
      </c>
      <c r="E37" s="11">
        <f>((C37*1000/[1]UserCalcs!$D$25/60)-D37)*60</f>
        <v>15.180851474767394</v>
      </c>
      <c r="F37" s="12"/>
      <c r="G37" s="13">
        <v>9</v>
      </c>
      <c r="H37" s="10">
        <f>IF([1]PumpRatePerUserCalcs!CA$25&gt;H36,H36,[1]PumpRatePerUserCalcs!CA$25)</f>
        <v>0</v>
      </c>
      <c r="I37" s="11">
        <f t="shared" si="1"/>
        <v>0</v>
      </c>
      <c r="J37" s="11">
        <f>TRUNC((I37*1000/[1]UserCalcs!$D$25)/60)</f>
        <v>0</v>
      </c>
      <c r="K37" s="17">
        <f>((I37*1000/[1]UserCalcs!$D$25/60)-J37)*60</f>
        <v>0</v>
      </c>
    </row>
    <row r="38" spans="1:11" s="15" customFormat="1" ht="15" x14ac:dyDescent="0.25">
      <c r="A38" s="16">
        <v>47</v>
      </c>
      <c r="B38" s="10">
        <f>IF([1]PumpRatePerUserCalcs!AO$25&gt;B37,B37,[1]PumpRatePerUserCalcs!AO$25)</f>
        <v>1.0672270643986923</v>
      </c>
      <c r="C38" s="11">
        <f t="shared" si="0"/>
        <v>347.80930028753386</v>
      </c>
      <c r="D38" s="11">
        <f>TRUNC((C38*1000/[1]UserCalcs!$D$25)/60)</f>
        <v>5</v>
      </c>
      <c r="E38" s="11">
        <f>((C38*1000/[1]UserCalcs!$D$25/60)-D38)*60</f>
        <v>5.0958774452051259</v>
      </c>
      <c r="F38" s="12"/>
      <c r="G38" s="13">
        <v>8</v>
      </c>
      <c r="H38" s="10">
        <f>IF([1]PumpRatePerUserCalcs!CB$25&gt;H37,H37,[1]PumpRatePerUserCalcs!CB$25)</f>
        <v>0</v>
      </c>
      <c r="I38" s="11">
        <f t="shared" si="1"/>
        <v>0</v>
      </c>
      <c r="J38" s="11">
        <f>TRUNC((I38*1000/[1]UserCalcs!$D$25)/60)</f>
        <v>0</v>
      </c>
      <c r="K38" s="17">
        <f>((I38*1000/[1]UserCalcs!$D$25/60)-J38)*60</f>
        <v>0</v>
      </c>
    </row>
    <row r="39" spans="1:11" s="15" customFormat="1" ht="15" x14ac:dyDescent="0.25">
      <c r="A39" s="16">
        <v>46</v>
      </c>
      <c r="B39" s="10">
        <f>IF([1]PumpRatePerUserCalcs!AP$25&gt;B38,B38,[1]PumpRatePerUserCalcs!AP$25)</f>
        <v>1.031949769542291</v>
      </c>
      <c r="C39" s="11">
        <f t="shared" si="0"/>
        <v>336.31242989383264</v>
      </c>
      <c r="D39" s="11">
        <f>TRUNC((C39*1000/[1]UserCalcs!$D$25)/60)</f>
        <v>4</v>
      </c>
      <c r="E39" s="11">
        <f>((C39*1000/[1]UserCalcs!$D$25/60)-D39)*60</f>
        <v>55.010903415642701</v>
      </c>
      <c r="F39" s="12"/>
      <c r="G39" s="13">
        <v>7</v>
      </c>
      <c r="H39" s="10">
        <f>IF([1]PumpRatePerUserCalcs!CC$25&gt;H38,H38,[1]PumpRatePerUserCalcs!CC$25)</f>
        <v>0</v>
      </c>
      <c r="I39" s="11">
        <f t="shared" si="1"/>
        <v>0</v>
      </c>
      <c r="J39" s="11">
        <f>TRUNC((I39*1000/[1]UserCalcs!$D$25)/60)</f>
        <v>0</v>
      </c>
      <c r="K39" s="17">
        <f>((I39*1000/[1]UserCalcs!$D$25/60)-J39)*60</f>
        <v>0</v>
      </c>
    </row>
    <row r="40" spans="1:11" s="15" customFormat="1" ht="15" x14ac:dyDescent="0.25">
      <c r="A40" s="16">
        <v>45</v>
      </c>
      <c r="B40" s="10">
        <f>IF([1]PumpRatePerUserCalcs!AQ$25&gt;B39,B39,[1]PumpRatePerUserCalcs!AQ$25)</f>
        <v>0.99667247468589004</v>
      </c>
      <c r="C40" s="11">
        <f t="shared" si="0"/>
        <v>324.8155595001316</v>
      </c>
      <c r="D40" s="11">
        <f>TRUNC((C40*1000/[1]UserCalcs!$D$25)/60)</f>
        <v>4</v>
      </c>
      <c r="E40" s="11">
        <f>((C40*1000/[1]UserCalcs!$D$25/60)-D40)*60</f>
        <v>44.925929386080327</v>
      </c>
      <c r="F40" s="12"/>
      <c r="G40" s="13">
        <v>6</v>
      </c>
      <c r="H40" s="10">
        <f>IF([1]PumpRatePerUserCalcs!CD$25&gt;H39,H39,[1]PumpRatePerUserCalcs!CD$25)</f>
        <v>0</v>
      </c>
      <c r="I40" s="11">
        <f t="shared" si="1"/>
        <v>0</v>
      </c>
      <c r="J40" s="11">
        <f>TRUNC((I40*1000/[1]UserCalcs!$D$25)/60)</f>
        <v>0</v>
      </c>
      <c r="K40" s="17">
        <f>((I40*1000/[1]UserCalcs!$D$25/60)-J40)*60</f>
        <v>0</v>
      </c>
    </row>
    <row r="41" spans="1:11" s="15" customFormat="1" ht="15" x14ac:dyDescent="0.25">
      <c r="A41" s="16">
        <v>44</v>
      </c>
      <c r="B41" s="10">
        <f>IF([1]PumpRatePerUserCalcs!AR$25&gt;B40,B40,[1]PumpRatePerUserCalcs!AR$25)</f>
        <v>0.9613951798294893</v>
      </c>
      <c r="C41" s="11">
        <f t="shared" si="0"/>
        <v>313.31868910643055</v>
      </c>
      <c r="D41" s="11">
        <f>TRUNC((C41*1000/[1]UserCalcs!$D$25)/60)</f>
        <v>4</v>
      </c>
      <c r="E41" s="11">
        <f>((C41*1000/[1]UserCalcs!$D$25/60)-D41)*60</f>
        <v>34.840955356518052</v>
      </c>
      <c r="F41" s="12"/>
      <c r="G41" s="13">
        <v>5</v>
      </c>
      <c r="H41" s="10">
        <f>IF([1]PumpRatePerUserCalcs!CE$25&gt;H40,H40,[1]PumpRatePerUserCalcs!CE$25)</f>
        <v>0</v>
      </c>
      <c r="I41" s="11">
        <f t="shared" si="1"/>
        <v>0</v>
      </c>
      <c r="J41" s="11">
        <f>TRUNC((I41*1000/[1]UserCalcs!$D$25)/60)</f>
        <v>0</v>
      </c>
      <c r="K41" s="17">
        <f>((I41*1000/[1]UserCalcs!$D$25/60)-J41)*60</f>
        <v>0</v>
      </c>
    </row>
    <row r="42" spans="1:11" s="15" customFormat="1" ht="15" x14ac:dyDescent="0.25">
      <c r="A42" s="16">
        <v>43</v>
      </c>
      <c r="B42" s="10">
        <f>IF([1]PumpRatePerUserCalcs!AS$25&gt;B41,B41,[1]PumpRatePerUserCalcs!AS$25)</f>
        <v>0.92611788497308822</v>
      </c>
      <c r="C42" s="11">
        <f t="shared" si="0"/>
        <v>301.82181871272945</v>
      </c>
      <c r="D42" s="11">
        <f>TRUNC((C42*1000/[1]UserCalcs!$D$25)/60)</f>
        <v>4</v>
      </c>
      <c r="E42" s="11">
        <f>((C42*1000/[1]UserCalcs!$D$25/60)-D42)*60</f>
        <v>24.755981326955627</v>
      </c>
      <c r="F42" s="12"/>
      <c r="G42" s="13">
        <v>4</v>
      </c>
      <c r="H42" s="10">
        <f>IF([1]PumpRatePerUserCalcs!CF$25&gt;H41,H41,[1]PumpRatePerUserCalcs!CF$25)</f>
        <v>0</v>
      </c>
      <c r="I42" s="11">
        <f t="shared" si="1"/>
        <v>0</v>
      </c>
      <c r="J42" s="11">
        <f>TRUNC((I42*1000/[1]UserCalcs!$D$25)/60)</f>
        <v>0</v>
      </c>
      <c r="K42" s="17">
        <f>((I42*1000/[1]UserCalcs!$D$25/60)-J42)*60</f>
        <v>0</v>
      </c>
    </row>
    <row r="43" spans="1:11" s="15" customFormat="1" ht="15" x14ac:dyDescent="0.25">
      <c r="A43" s="16">
        <v>42</v>
      </c>
      <c r="B43" s="10">
        <f>IF([1]PumpRatePerUserCalcs!AT$25&gt;B42,B42,[1]PumpRatePerUserCalcs!AT$25)</f>
        <v>0.89084059011668726</v>
      </c>
      <c r="C43" s="11">
        <f t="shared" si="0"/>
        <v>290.32494831902835</v>
      </c>
      <c r="D43" s="11">
        <f>TRUNC((C43*1000/[1]UserCalcs!$D$25)/60)</f>
        <v>4</v>
      </c>
      <c r="E43" s="11">
        <f>((C43*1000/[1]UserCalcs!$D$25/60)-D43)*60</f>
        <v>14.671007297393306</v>
      </c>
      <c r="F43" s="12"/>
      <c r="G43" s="13">
        <v>3</v>
      </c>
      <c r="H43" s="10">
        <f>IF([1]PumpRatePerUserCalcs!CG$25&gt;H42,H42,[1]PumpRatePerUserCalcs!CG$25)</f>
        <v>0</v>
      </c>
      <c r="I43" s="11">
        <f t="shared" si="1"/>
        <v>0</v>
      </c>
      <c r="J43" s="11">
        <f>TRUNC((I43*1000/[1]UserCalcs!$D$25)/60)</f>
        <v>0</v>
      </c>
      <c r="K43" s="17">
        <f>((I43*1000/[1]UserCalcs!$D$25/60)-J43)*60</f>
        <v>0</v>
      </c>
    </row>
    <row r="44" spans="1:11" s="15" customFormat="1" ht="15" x14ac:dyDescent="0.25">
      <c r="A44" s="16">
        <v>41</v>
      </c>
      <c r="B44" s="10">
        <f>IF([1]PumpRatePerUserCalcs!AU$25&gt;B43,B43,[1]PumpRatePerUserCalcs!AU$25)</f>
        <v>0.85556329526028629</v>
      </c>
      <c r="C44" s="11">
        <f t="shared" si="0"/>
        <v>278.82807792532731</v>
      </c>
      <c r="D44" s="11">
        <f>TRUNC((C44*1000/[1]UserCalcs!$D$25)/60)</f>
        <v>4</v>
      </c>
      <c r="E44" s="11">
        <f>((C44*1000/[1]UserCalcs!$D$25/60)-D44)*60</f>
        <v>4.5860332678309845</v>
      </c>
      <c r="F44" s="12"/>
      <c r="G44" s="13">
        <v>2</v>
      </c>
      <c r="H44" s="10">
        <f>IF([1]PumpRatePerUserCalcs!CH$25&gt;H43,H43,[1]PumpRatePerUserCalcs!CH$25)</f>
        <v>0</v>
      </c>
      <c r="I44" s="11">
        <f t="shared" si="1"/>
        <v>0</v>
      </c>
      <c r="J44" s="11">
        <f>TRUNC((I44*1000/[1]UserCalcs!$D$25)/60)</f>
        <v>0</v>
      </c>
      <c r="K44" s="17">
        <f>((I44*1000/[1]UserCalcs!$D$25/60)-J44)*60</f>
        <v>0</v>
      </c>
    </row>
    <row r="45" spans="1:11" s="15" customFormat="1" ht="15" x14ac:dyDescent="0.25">
      <c r="A45" s="18">
        <v>40</v>
      </c>
      <c r="B45" s="19">
        <f>IF([1]PumpRatePerUserCalcs!AV$25&gt;B44,B44,[1]PumpRatePerUserCalcs!AV$25)</f>
        <v>0.82315257818345777</v>
      </c>
      <c r="C45" s="20">
        <f t="shared" si="0"/>
        <v>268.26542522998886</v>
      </c>
      <c r="D45" s="20">
        <f>TRUNC((C45*1000/[1]UserCalcs!$D$25)/60)</f>
        <v>3</v>
      </c>
      <c r="E45" s="21">
        <f>((C45*1000/[1]UserCalcs!$D$25/60)-D45)*60</f>
        <v>55.320548447358682</v>
      </c>
      <c r="F45" s="12"/>
      <c r="G45" s="22">
        <v>1</v>
      </c>
      <c r="H45" s="19">
        <f>IF([1]PumpRatePerUserCalcs!CI$25&gt;H44,H44,[1]PumpRatePerUserCalcs!CI$25)</f>
        <v>0</v>
      </c>
      <c r="I45" s="20">
        <f t="shared" si="1"/>
        <v>0</v>
      </c>
      <c r="J45" s="20">
        <f>TRUNC((I45*1000/[1]UserCalcs!$D$25)/60)</f>
        <v>0</v>
      </c>
      <c r="K45" s="21">
        <f>((I45*1000/[1]UserCalcs!$D$25/60)-J45)*60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F3E6-DB0C-42EA-82D3-9A6220D21342}">
  <dimension ref="A1:K52"/>
  <sheetViews>
    <sheetView workbookViewId="0">
      <selection activeCell="M5" sqref="M5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89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[1]PumpRatePerUserCalcs!J$26</f>
        <v>0.88371574961015831</v>
      </c>
      <c r="C7" s="11">
        <f t="shared" ref="C7:C45" si="0">B7*325900/1000</f>
        <v>288.0029627979506</v>
      </c>
      <c r="D7" s="11">
        <f>TRUNC((C7*1000/[1]UserCalcs!$D$26)/60)</f>
        <v>24</v>
      </c>
      <c r="E7" s="11">
        <f>((C7*1000/[1]UserCalcs!$D$26/60)-D7)*60</f>
        <v>1.4813989753079682E-2</v>
      </c>
      <c r="F7" s="12"/>
      <c r="G7" s="13">
        <v>39</v>
      </c>
      <c r="H7" s="10">
        <f>IF([1]PumpRatePerUserCalcs!AW$26&gt;B45,B45,[1]PumpRatePerUserCalcs!AW$26)</f>
        <v>0.88371574961015831</v>
      </c>
      <c r="I7" s="11">
        <f t="shared" ref="I7:I45" si="1">H7*325900/1000</f>
        <v>288.0029627979506</v>
      </c>
      <c r="J7" s="11">
        <f>TRUNC((I7*1000/[1]UserCalcs!$D$26)/60)</f>
        <v>24</v>
      </c>
      <c r="K7" s="17">
        <f>((I7*1000/[1]UserCalcs!$D$26/60)-J7)*60</f>
        <v>1.4813989753079682E-2</v>
      </c>
    </row>
    <row r="8" spans="1:11" s="15" customFormat="1" ht="15" x14ac:dyDescent="0.25">
      <c r="A8" s="16">
        <v>77</v>
      </c>
      <c r="B8" s="10">
        <f>IF([1]PumpRatePerUserCalcs!K$26&gt;B7,B7,[1]PumpRatePerUserCalcs!K$26)</f>
        <v>0.88371574961015831</v>
      </c>
      <c r="C8" s="11">
        <f t="shared" si="0"/>
        <v>288.0029627979506</v>
      </c>
      <c r="D8" s="11">
        <f>TRUNC((C8*1000/[1]UserCalcs!$D$26)/60)</f>
        <v>24</v>
      </c>
      <c r="E8" s="11">
        <f>((C8*1000/[1]UserCalcs!$D$26/60)-D8)*60</f>
        <v>1.4813989753079682E-2</v>
      </c>
      <c r="F8" s="12"/>
      <c r="G8" s="13">
        <v>38</v>
      </c>
      <c r="H8" s="10">
        <f>IF([1]PumpRatePerUserCalcs!AX$26&gt;H7,H7,[1]PumpRatePerUserCalcs!AX$26)</f>
        <v>0.88371574961015831</v>
      </c>
      <c r="I8" s="11">
        <f t="shared" si="1"/>
        <v>288.0029627979506</v>
      </c>
      <c r="J8" s="11">
        <f>TRUNC((I8*1000/[1]UserCalcs!$D$26)/60)</f>
        <v>24</v>
      </c>
      <c r="K8" s="17">
        <f>((I8*1000/[1]UserCalcs!$D$26/60)-J8)*60</f>
        <v>1.4813989753079682E-2</v>
      </c>
    </row>
    <row r="9" spans="1:11" s="15" customFormat="1" ht="15" x14ac:dyDescent="0.25">
      <c r="A9" s="16">
        <v>76</v>
      </c>
      <c r="B9" s="10">
        <f>IF([1]PumpRatePerUserCalcs!L$26&gt;B8,B8,[1]PumpRatePerUserCalcs!L$26)</f>
        <v>0.88371574961015831</v>
      </c>
      <c r="C9" s="11">
        <f t="shared" si="0"/>
        <v>288.0029627979506</v>
      </c>
      <c r="D9" s="11">
        <f>TRUNC((C9*1000/[1]UserCalcs!$D$26)/60)</f>
        <v>24</v>
      </c>
      <c r="E9" s="11">
        <f>((C9*1000/[1]UserCalcs!$D$26/60)-D9)*60</f>
        <v>1.4813989753079682E-2</v>
      </c>
      <c r="F9" s="12"/>
      <c r="G9" s="13">
        <v>37</v>
      </c>
      <c r="H9" s="10">
        <f>IF([1]PumpRatePerUserCalcs!AY$26&gt;H8,H8,[1]PumpRatePerUserCalcs!AY$26)</f>
        <v>0.88371574961015831</v>
      </c>
      <c r="I9" s="11">
        <f t="shared" si="1"/>
        <v>288.0029627979506</v>
      </c>
      <c r="J9" s="11">
        <f>TRUNC((I9*1000/[1]UserCalcs!$D$26)/60)</f>
        <v>24</v>
      </c>
      <c r="K9" s="17">
        <f>((I9*1000/[1]UserCalcs!$D$26/60)-J9)*60</f>
        <v>1.4813989753079682E-2</v>
      </c>
    </row>
    <row r="10" spans="1:11" s="15" customFormat="1" ht="15" x14ac:dyDescent="0.25">
      <c r="A10" s="16">
        <v>75</v>
      </c>
      <c r="B10" s="10">
        <f>IF([1]PumpRatePerUserCalcs!M$26&gt;B9,B9,[1]PumpRatePerUserCalcs!M$26)</f>
        <v>0.88371574961015831</v>
      </c>
      <c r="C10" s="11">
        <f t="shared" si="0"/>
        <v>288.0029627979506</v>
      </c>
      <c r="D10" s="11">
        <f>TRUNC((C10*1000/[1]UserCalcs!$D$26)/60)</f>
        <v>24</v>
      </c>
      <c r="E10" s="11">
        <f>((C10*1000/[1]UserCalcs!$D$26/60)-D10)*60</f>
        <v>1.4813989753079682E-2</v>
      </c>
      <c r="F10" s="12"/>
      <c r="G10" s="13">
        <v>36</v>
      </c>
      <c r="H10" s="10">
        <f>IF([1]PumpRatePerUserCalcs!AZ$26&gt;H9,H9,[1]PumpRatePerUserCalcs!AZ$26)</f>
        <v>0.87382223444394347</v>
      </c>
      <c r="I10" s="11">
        <f t="shared" si="1"/>
        <v>284.77866620528118</v>
      </c>
      <c r="J10" s="11">
        <f>TRUNC((I10*1000/[1]UserCalcs!$D$26)/60)</f>
        <v>23</v>
      </c>
      <c r="K10" s="17">
        <f>((I10*1000/[1]UserCalcs!$D$26/60)-J10)*60</f>
        <v>43.893331026405775</v>
      </c>
    </row>
    <row r="11" spans="1:11" s="15" customFormat="1" ht="15" x14ac:dyDescent="0.25">
      <c r="A11" s="16">
        <v>74</v>
      </c>
      <c r="B11" s="10">
        <f>IF([1]PumpRatePerUserCalcs!N$26&gt;B10,B10,[1]PumpRatePerUserCalcs!N$26)</f>
        <v>0.88371574961015831</v>
      </c>
      <c r="C11" s="11">
        <f t="shared" si="0"/>
        <v>288.0029627979506</v>
      </c>
      <c r="D11" s="11">
        <f>TRUNC((C11*1000/[1]UserCalcs!$D$26)/60)</f>
        <v>24</v>
      </c>
      <c r="E11" s="11">
        <f>((C11*1000/[1]UserCalcs!$D$26/60)-D11)*60</f>
        <v>1.4813989753079682E-2</v>
      </c>
      <c r="F11" s="12"/>
      <c r="G11" s="13">
        <v>35</v>
      </c>
      <c r="H11" s="10">
        <f>IF([1]PumpRatePerUserCalcs!BA$26&gt;H10,H10,[1]PumpRatePerUserCalcs!BA$26)</f>
        <v>0.8329847309271402</v>
      </c>
      <c r="I11" s="11">
        <f t="shared" si="1"/>
        <v>271.46972380915497</v>
      </c>
      <c r="J11" s="11">
        <f>TRUNC((I11*1000/[1]UserCalcs!$D$26)/60)</f>
        <v>22</v>
      </c>
      <c r="K11" s="17">
        <f>((I11*1000/[1]UserCalcs!$D$26/60)-J11)*60</f>
        <v>37.348619045774925</v>
      </c>
    </row>
    <row r="12" spans="1:11" s="15" customFormat="1" ht="15" x14ac:dyDescent="0.25">
      <c r="A12" s="16">
        <v>73</v>
      </c>
      <c r="B12" s="10">
        <f>IF([1]PumpRatePerUserCalcs!O$26&gt;B11,B11,[1]PumpRatePerUserCalcs!O$26)</f>
        <v>0.88371574961015831</v>
      </c>
      <c r="C12" s="11">
        <f t="shared" si="0"/>
        <v>288.0029627979506</v>
      </c>
      <c r="D12" s="11">
        <f>TRUNC((C12*1000/[1]UserCalcs!$D$26)/60)</f>
        <v>24</v>
      </c>
      <c r="E12" s="11">
        <f>((C12*1000/[1]UserCalcs!$D$26/60)-D12)*60</f>
        <v>1.4813989753079682E-2</v>
      </c>
      <c r="F12" s="12"/>
      <c r="G12" s="13">
        <v>34</v>
      </c>
      <c r="H12" s="10">
        <f>IF([1]PumpRatePerUserCalcs!BB$26&gt;H11,H11,[1]PumpRatePerUserCalcs!BB$26)</f>
        <v>0.79214722741033683</v>
      </c>
      <c r="I12" s="11">
        <f t="shared" si="1"/>
        <v>258.16078141302876</v>
      </c>
      <c r="J12" s="11">
        <f>TRUNC((I12*1000/[1]UserCalcs!$D$26)/60)</f>
        <v>21</v>
      </c>
      <c r="K12" s="17">
        <f>((I12*1000/[1]UserCalcs!$D$26/60)-J12)*60</f>
        <v>30.803907065143648</v>
      </c>
    </row>
    <row r="13" spans="1:11" s="15" customFormat="1" ht="15" x14ac:dyDescent="0.25">
      <c r="A13" s="16">
        <v>72</v>
      </c>
      <c r="B13" s="10">
        <f>IF([1]PumpRatePerUserCalcs!P$26&gt;B12,B12,[1]PumpRatePerUserCalcs!P$26)</f>
        <v>0.88371574961015831</v>
      </c>
      <c r="C13" s="11">
        <f t="shared" si="0"/>
        <v>288.0029627979506</v>
      </c>
      <c r="D13" s="11">
        <f>TRUNC((C13*1000/[1]UserCalcs!$D$26)/60)</f>
        <v>24</v>
      </c>
      <c r="E13" s="11">
        <f>((C13*1000/[1]UserCalcs!$D$26/60)-D13)*60</f>
        <v>1.4813989753079682E-2</v>
      </c>
      <c r="F13" s="12"/>
      <c r="G13" s="13">
        <v>33</v>
      </c>
      <c r="H13" s="10">
        <f>IF([1]PumpRatePerUserCalcs!BC$26&gt;H12,H12,[1]PumpRatePerUserCalcs!BC$26)</f>
        <v>0.75130972389353357</v>
      </c>
      <c r="I13" s="11">
        <f t="shared" si="1"/>
        <v>244.85183901690257</v>
      </c>
      <c r="J13" s="11">
        <f>TRUNC((I13*1000/[1]UserCalcs!$D$26)/60)</f>
        <v>20</v>
      </c>
      <c r="K13" s="17">
        <f>((I13*1000/[1]UserCalcs!$D$26/60)-J13)*60</f>
        <v>24.259195084512797</v>
      </c>
    </row>
    <row r="14" spans="1:11" s="15" customFormat="1" ht="15" x14ac:dyDescent="0.25">
      <c r="A14" s="16">
        <v>71</v>
      </c>
      <c r="B14" s="10">
        <f>IF([1]PumpRatePerUserCalcs!Q$26&gt;B13,B13,[1]PumpRatePerUserCalcs!Q$26)</f>
        <v>0.88371574961015831</v>
      </c>
      <c r="C14" s="11">
        <f t="shared" si="0"/>
        <v>288.0029627979506</v>
      </c>
      <c r="D14" s="11">
        <f>TRUNC((C14*1000/[1]UserCalcs!$D$26)/60)</f>
        <v>24</v>
      </c>
      <c r="E14" s="11">
        <f>((C14*1000/[1]UserCalcs!$D$26/60)-D14)*60</f>
        <v>1.4813989753079682E-2</v>
      </c>
      <c r="F14" s="12"/>
      <c r="G14" s="13">
        <v>32</v>
      </c>
      <c r="H14" s="10">
        <f>IF([1]PumpRatePerUserCalcs!BD$26&gt;H13,H13,[1]PumpRatePerUserCalcs!BD$26)</f>
        <v>0.7104722203767303</v>
      </c>
      <c r="I14" s="11">
        <f t="shared" si="1"/>
        <v>231.54289662077642</v>
      </c>
      <c r="J14" s="11">
        <f>TRUNC((I14*1000/[1]UserCalcs!$D$26)/60)</f>
        <v>19</v>
      </c>
      <c r="K14" s="17">
        <f>((I14*1000/[1]UserCalcs!$D$26/60)-J14)*60</f>
        <v>17.714483103881946</v>
      </c>
    </row>
    <row r="15" spans="1:11" s="15" customFormat="1" ht="15" x14ac:dyDescent="0.25">
      <c r="A15" s="16">
        <v>70</v>
      </c>
      <c r="B15" s="10">
        <f>IF([1]PumpRatePerUserCalcs!R$26&gt;B14,B14,[1]PumpRatePerUserCalcs!R$26)</f>
        <v>0.88371574961015831</v>
      </c>
      <c r="C15" s="11">
        <f t="shared" si="0"/>
        <v>288.0029627979506</v>
      </c>
      <c r="D15" s="11">
        <f>TRUNC((C15*1000/[1]UserCalcs!$D$26)/60)</f>
        <v>24</v>
      </c>
      <c r="E15" s="11">
        <f>((C15*1000/[1]UserCalcs!$D$26/60)-D15)*60</f>
        <v>1.4813989753079682E-2</v>
      </c>
      <c r="F15" s="12"/>
      <c r="G15" s="13">
        <v>31</v>
      </c>
      <c r="H15" s="10">
        <f>IF([1]PumpRatePerUserCalcs!BE$26&gt;H14,H14,[1]PumpRatePerUserCalcs!BE$26)</f>
        <v>0.66963471685992704</v>
      </c>
      <c r="I15" s="11">
        <f t="shared" si="1"/>
        <v>218.23395422465023</v>
      </c>
      <c r="J15" s="11">
        <f>TRUNC((I15*1000/[1]UserCalcs!$D$26)/60)</f>
        <v>18</v>
      </c>
      <c r="K15" s="17">
        <f>((I15*1000/[1]UserCalcs!$D$26/60)-J15)*60</f>
        <v>11.169771123251095</v>
      </c>
    </row>
    <row r="16" spans="1:11" s="15" customFormat="1" ht="15" x14ac:dyDescent="0.25">
      <c r="A16" s="16">
        <v>69</v>
      </c>
      <c r="B16" s="10">
        <f>IF([1]PumpRatePerUserCalcs!S$26&gt;B15,B15,[1]PumpRatePerUserCalcs!S$26)</f>
        <v>0.88371574961015831</v>
      </c>
      <c r="C16" s="11">
        <f t="shared" si="0"/>
        <v>288.0029627979506</v>
      </c>
      <c r="D16" s="11">
        <f>TRUNC((C16*1000/[1]UserCalcs!$D$26)/60)</f>
        <v>24</v>
      </c>
      <c r="E16" s="11">
        <f>((C16*1000/[1]UserCalcs!$D$26/60)-D16)*60</f>
        <v>1.4813989753079682E-2</v>
      </c>
      <c r="F16" s="12"/>
      <c r="G16" s="13">
        <v>30</v>
      </c>
      <c r="H16" s="10">
        <f>IF([1]PumpRatePerUserCalcs!BF$26&gt;H15,H15,[1]PumpRatePerUserCalcs!BF$26)</f>
        <v>0.63586120633480958</v>
      </c>
      <c r="I16" s="11">
        <f t="shared" si="1"/>
        <v>207.22716714451445</v>
      </c>
      <c r="J16" s="11">
        <f>TRUNC((I16*1000/[1]UserCalcs!$D$26)/60)</f>
        <v>17</v>
      </c>
      <c r="K16" s="17">
        <f>((I16*1000/[1]UserCalcs!$D$26/60)-J16)*60</f>
        <v>16.135835722572267</v>
      </c>
    </row>
    <row r="17" spans="1:11" s="15" customFormat="1" ht="15" x14ac:dyDescent="0.25">
      <c r="A17" s="16">
        <v>68</v>
      </c>
      <c r="B17" s="10">
        <f>IF([1]PumpRatePerUserCalcs!T$26&gt;B16,B16,[1]PumpRatePerUserCalcs!T$26)</f>
        <v>0.88371574961015831</v>
      </c>
      <c r="C17" s="11">
        <f t="shared" si="0"/>
        <v>288.0029627979506</v>
      </c>
      <c r="D17" s="11">
        <f>TRUNC((C17*1000/[1]UserCalcs!$D$26)/60)</f>
        <v>24</v>
      </c>
      <c r="E17" s="11">
        <f>((C17*1000/[1]UserCalcs!$D$26/60)-D17)*60</f>
        <v>1.4813989753079682E-2</v>
      </c>
      <c r="F17" s="12"/>
      <c r="G17" s="13">
        <v>29</v>
      </c>
      <c r="H17" s="10">
        <f>IF([1]PumpRatePerUserCalcs!BG$26&gt;H16,H16,[1]PumpRatePerUserCalcs!BG$26)</f>
        <v>0.60208769580969212</v>
      </c>
      <c r="I17" s="11">
        <f t="shared" si="1"/>
        <v>196.22038006437867</v>
      </c>
      <c r="J17" s="11">
        <f>TRUNC((I17*1000/[1]UserCalcs!$D$26)/60)</f>
        <v>16</v>
      </c>
      <c r="K17" s="17">
        <f>((I17*1000/[1]UserCalcs!$D$26/60)-J17)*60</f>
        <v>21.101900321893439</v>
      </c>
    </row>
    <row r="18" spans="1:11" s="15" customFormat="1" ht="15" x14ac:dyDescent="0.25">
      <c r="A18" s="16">
        <v>67</v>
      </c>
      <c r="B18" s="10">
        <f>IF([1]PumpRatePerUserCalcs!U$26&gt;B17,B17,[1]PumpRatePerUserCalcs!U$26)</f>
        <v>0.88371574961015831</v>
      </c>
      <c r="C18" s="11">
        <f t="shared" si="0"/>
        <v>288.0029627979506</v>
      </c>
      <c r="D18" s="11">
        <f>TRUNC((C18*1000/[1]UserCalcs!$D$26)/60)</f>
        <v>24</v>
      </c>
      <c r="E18" s="11">
        <f>((C18*1000/[1]UserCalcs!$D$26/60)-D18)*60</f>
        <v>1.4813989753079682E-2</v>
      </c>
      <c r="F18" s="12"/>
      <c r="G18" s="13">
        <v>28</v>
      </c>
      <c r="H18" s="10">
        <f>IF([1]PumpRatePerUserCalcs!BH$26&gt;H17,H17,[1]PumpRatePerUserCalcs!BH$26)</f>
        <v>0.56831418528457478</v>
      </c>
      <c r="I18" s="11">
        <f t="shared" si="1"/>
        <v>185.21359298424292</v>
      </c>
      <c r="J18" s="11">
        <f>TRUNC((I18*1000/[1]UserCalcs!$D$26)/60)</f>
        <v>15</v>
      </c>
      <c r="K18" s="17">
        <f>((I18*1000/[1]UserCalcs!$D$26/60)-J18)*60</f>
        <v>26.06796492121461</v>
      </c>
    </row>
    <row r="19" spans="1:11" s="15" customFormat="1" ht="15" x14ac:dyDescent="0.25">
      <c r="A19" s="16">
        <v>66</v>
      </c>
      <c r="B19" s="10">
        <f>IF([1]PumpRatePerUserCalcs!V$26&gt;B18,B18,[1]PumpRatePerUserCalcs!V$26)</f>
        <v>0.88371574961015831</v>
      </c>
      <c r="C19" s="11">
        <f t="shared" si="0"/>
        <v>288.0029627979506</v>
      </c>
      <c r="D19" s="11">
        <f>TRUNC((C19*1000/[1]UserCalcs!$D$26)/60)</f>
        <v>24</v>
      </c>
      <c r="E19" s="11">
        <f>((C19*1000/[1]UserCalcs!$D$26/60)-D19)*60</f>
        <v>1.4813989753079682E-2</v>
      </c>
      <c r="F19" s="12"/>
      <c r="G19" s="13">
        <v>27</v>
      </c>
      <c r="H19" s="10">
        <f>IF([1]PumpRatePerUserCalcs!BI$26&gt;H18,H18,[1]PumpRatePerUserCalcs!BI$26)</f>
        <v>0.53454067475945743</v>
      </c>
      <c r="I19" s="11">
        <f t="shared" si="1"/>
        <v>174.20680590410717</v>
      </c>
      <c r="J19" s="11">
        <f>TRUNC((I19*1000/[1]UserCalcs!$D$26)/60)</f>
        <v>14</v>
      </c>
      <c r="K19" s="17">
        <f>((I19*1000/[1]UserCalcs!$D$26/60)-J19)*60</f>
        <v>31.034029520535782</v>
      </c>
    </row>
    <row r="20" spans="1:11" s="15" customFormat="1" ht="15" x14ac:dyDescent="0.25">
      <c r="A20" s="16">
        <v>65</v>
      </c>
      <c r="B20" s="10">
        <f>IF([1]PumpRatePerUserCalcs!W$26&gt;B19,B19,[1]PumpRatePerUserCalcs!W$26)</f>
        <v>0.88371574961015831</v>
      </c>
      <c r="C20" s="11">
        <f t="shared" si="0"/>
        <v>288.0029627979506</v>
      </c>
      <c r="D20" s="11">
        <f>TRUNC((C20*1000/[1]UserCalcs!$D$26)/60)</f>
        <v>24</v>
      </c>
      <c r="E20" s="11">
        <f>((C20*1000/[1]UserCalcs!$D$26/60)-D20)*60</f>
        <v>1.4813989753079682E-2</v>
      </c>
      <c r="F20" s="12"/>
      <c r="G20" s="13">
        <v>26</v>
      </c>
      <c r="H20" s="10">
        <f>IF([1]PumpRatePerUserCalcs!BJ$26&gt;H19,H19,[1]PumpRatePerUserCalcs!BJ$26)</f>
        <v>0.50076716423434009</v>
      </c>
      <c r="I20" s="11">
        <f t="shared" si="1"/>
        <v>163.20001882397145</v>
      </c>
      <c r="J20" s="11">
        <f>TRUNC((I20*1000/[1]UserCalcs!$D$26)/60)</f>
        <v>13</v>
      </c>
      <c r="K20" s="17">
        <f>((I20*1000/[1]UserCalcs!$D$26/60)-J20)*60</f>
        <v>36.000094119857273</v>
      </c>
    </row>
    <row r="21" spans="1:11" s="15" customFormat="1" ht="15" x14ac:dyDescent="0.25">
      <c r="A21" s="16">
        <v>64</v>
      </c>
      <c r="B21" s="10">
        <f>IF([1]PumpRatePerUserCalcs!X$26&gt;B20,B20,[1]PumpRatePerUserCalcs!X$26)</f>
        <v>0.88371574961015831</v>
      </c>
      <c r="C21" s="11">
        <f t="shared" si="0"/>
        <v>288.0029627979506</v>
      </c>
      <c r="D21" s="11">
        <f>TRUNC((C21*1000/[1]UserCalcs!$D$26)/60)</f>
        <v>24</v>
      </c>
      <c r="E21" s="11">
        <f>((C21*1000/[1]UserCalcs!$D$26/60)-D21)*60</f>
        <v>1.4813989753079682E-2</v>
      </c>
      <c r="F21" s="12"/>
      <c r="G21" s="13">
        <v>25</v>
      </c>
      <c r="H21" s="10">
        <f>IF([1]PumpRatePerUserCalcs!BK$26&gt;H20,H20,[1]PumpRatePerUserCalcs!BK$26)</f>
        <v>0.46699365370922286</v>
      </c>
      <c r="I21" s="11">
        <f t="shared" si="1"/>
        <v>152.19323174383572</v>
      </c>
      <c r="J21" s="11">
        <f>TRUNC((I21*1000/[1]UserCalcs!$D$26)/60)</f>
        <v>12</v>
      </c>
      <c r="K21" s="17">
        <f>((I21*1000/[1]UserCalcs!$D$26/60)-J21)*60</f>
        <v>40.966158719178658</v>
      </c>
    </row>
    <row r="22" spans="1:11" s="15" customFormat="1" ht="15" x14ac:dyDescent="0.25">
      <c r="A22" s="16">
        <v>63</v>
      </c>
      <c r="B22" s="10">
        <f>IF([1]PumpRatePerUserCalcs!Y$26&gt;B21,B21,[1]PumpRatePerUserCalcs!Y$26)</f>
        <v>0.88371574961015831</v>
      </c>
      <c r="C22" s="11">
        <f t="shared" si="0"/>
        <v>288.0029627979506</v>
      </c>
      <c r="D22" s="11">
        <f>TRUNC((C22*1000/[1]UserCalcs!$D$26)/60)</f>
        <v>24</v>
      </c>
      <c r="E22" s="11">
        <f>((C22*1000/[1]UserCalcs!$D$26/60)-D22)*60</f>
        <v>1.4813989753079682E-2</v>
      </c>
      <c r="F22" s="12"/>
      <c r="G22" s="13">
        <v>24</v>
      </c>
      <c r="H22" s="10">
        <f>IF([1]PumpRatePerUserCalcs!BL$26&gt;H21,H21,[1]PumpRatePerUserCalcs!BL$26)</f>
        <v>0.43322014318410546</v>
      </c>
      <c r="I22" s="11">
        <f t="shared" si="1"/>
        <v>141.18644466369997</v>
      </c>
      <c r="J22" s="11">
        <f>TRUNC((I22*1000/[1]UserCalcs!$D$26)/60)</f>
        <v>11</v>
      </c>
      <c r="K22" s="17">
        <f>((I22*1000/[1]UserCalcs!$D$26/60)-J22)*60</f>
        <v>45.93222331849983</v>
      </c>
    </row>
    <row r="23" spans="1:11" s="15" customFormat="1" ht="15" x14ac:dyDescent="0.25">
      <c r="A23" s="16">
        <v>62</v>
      </c>
      <c r="B23" s="10">
        <f>IF([1]PumpRatePerUserCalcs!Z$26&gt;B22,B22,[1]PumpRatePerUserCalcs!Z$26)</f>
        <v>0.88371574961015831</v>
      </c>
      <c r="C23" s="11">
        <f t="shared" si="0"/>
        <v>288.0029627979506</v>
      </c>
      <c r="D23" s="11">
        <f>TRUNC((C23*1000/[1]UserCalcs!$D$26)/60)</f>
        <v>24</v>
      </c>
      <c r="E23" s="11">
        <f>((C23*1000/[1]UserCalcs!$D$26/60)-D23)*60</f>
        <v>1.4813989753079682E-2</v>
      </c>
      <c r="F23" s="12"/>
      <c r="G23" s="13">
        <v>23</v>
      </c>
      <c r="H23" s="10">
        <f>IF([1]PumpRatePerUserCalcs!BM$26&gt;H22,H22,[1]PumpRatePerUserCalcs!BM$26)</f>
        <v>0.39944663265898811</v>
      </c>
      <c r="I23" s="11">
        <f t="shared" si="1"/>
        <v>130.17965758356422</v>
      </c>
      <c r="J23" s="11">
        <f>TRUNC((I23*1000/[1]UserCalcs!$D$26)/60)</f>
        <v>10</v>
      </c>
      <c r="K23" s="17">
        <f>((I23*1000/[1]UserCalcs!$D$26/60)-J23)*60</f>
        <v>50.898287917821108</v>
      </c>
    </row>
    <row r="24" spans="1:11" s="15" customFormat="1" ht="15" x14ac:dyDescent="0.25">
      <c r="A24" s="16">
        <v>61</v>
      </c>
      <c r="B24" s="10">
        <f>IF([1]PumpRatePerUserCalcs!AA$26&gt;B23,B23,[1]PumpRatePerUserCalcs!AA$26)</f>
        <v>0.88371574961015831</v>
      </c>
      <c r="C24" s="11">
        <f t="shared" si="0"/>
        <v>288.0029627979506</v>
      </c>
      <c r="D24" s="11">
        <f>TRUNC((C24*1000/[1]UserCalcs!$D$26)/60)</f>
        <v>24</v>
      </c>
      <c r="E24" s="11">
        <f>((C24*1000/[1]UserCalcs!$D$26/60)-D24)*60</f>
        <v>1.4813989753079682E-2</v>
      </c>
      <c r="F24" s="12"/>
      <c r="G24" s="13">
        <v>22</v>
      </c>
      <c r="H24" s="10">
        <f>IF([1]PumpRatePerUserCalcs!BN$26&gt;H23,H23,[1]PumpRatePerUserCalcs!BN$26)</f>
        <v>0.36567312213387076</v>
      </c>
      <c r="I24" s="11">
        <f t="shared" si="1"/>
        <v>119.17287050342848</v>
      </c>
      <c r="J24" s="11">
        <f>TRUNC((I24*1000/[1]UserCalcs!$D$26)/60)</f>
        <v>9</v>
      </c>
      <c r="K24" s="17">
        <f>((I24*1000/[1]UserCalcs!$D$26/60)-J24)*60</f>
        <v>55.864352517142386</v>
      </c>
    </row>
    <row r="25" spans="1:11" s="15" customFormat="1" ht="15" x14ac:dyDescent="0.25">
      <c r="A25" s="16">
        <v>60</v>
      </c>
      <c r="B25" s="10">
        <f>IF([1]PumpRatePerUserCalcs!AB$26&gt;B24,B24,[1]PumpRatePerUserCalcs!AB$26)</f>
        <v>0.88371574961015831</v>
      </c>
      <c r="C25" s="11">
        <f t="shared" si="0"/>
        <v>288.0029627979506</v>
      </c>
      <c r="D25" s="11">
        <f>TRUNC((C25*1000/[1]UserCalcs!$D$26)/60)</f>
        <v>24</v>
      </c>
      <c r="E25" s="11">
        <f>((C25*1000/[1]UserCalcs!$D$26/60)-D25)*60</f>
        <v>1.4813989753079682E-2</v>
      </c>
      <c r="F25" s="12"/>
      <c r="G25" s="13">
        <v>21</v>
      </c>
      <c r="H25" s="10">
        <f>IF([1]PumpRatePerUserCalcs!BO$26&gt;H24,H24,[1]PumpRatePerUserCalcs!BO$26)</f>
        <v>0.33189961160875336</v>
      </c>
      <c r="I25" s="11">
        <f t="shared" si="1"/>
        <v>108.16608342329272</v>
      </c>
      <c r="J25" s="11">
        <f>TRUNC((I25*1000/[1]UserCalcs!$D$26)/60)</f>
        <v>9</v>
      </c>
      <c r="K25" s="17">
        <f>((I25*1000/[1]UserCalcs!$D$26/60)-J25)*60</f>
        <v>0.83041711646355765</v>
      </c>
    </row>
    <row r="26" spans="1:11" s="15" customFormat="1" ht="15" x14ac:dyDescent="0.25">
      <c r="A26" s="16">
        <v>59</v>
      </c>
      <c r="B26" s="10">
        <f>IF([1]PumpRatePerUserCalcs!AC$26&gt;B25,B25,[1]PumpRatePerUserCalcs!AC$26)</f>
        <v>0.88371574961015831</v>
      </c>
      <c r="C26" s="11">
        <f t="shared" si="0"/>
        <v>288.0029627979506</v>
      </c>
      <c r="D26" s="11">
        <f>TRUNC((C26*1000/[1]UserCalcs!$D$26)/60)</f>
        <v>24</v>
      </c>
      <c r="E26" s="11">
        <f>((C26*1000/[1]UserCalcs!$D$26/60)-D26)*60</f>
        <v>1.4813989753079682E-2</v>
      </c>
      <c r="F26" s="12"/>
      <c r="G26" s="13">
        <v>20</v>
      </c>
      <c r="H26" s="10">
        <f>IF([1]PumpRatePerUserCalcs!BP$26&gt;H25,H25,[1]PumpRatePerUserCalcs!BP$26)</f>
        <v>0.30164448139041655</v>
      </c>
      <c r="I26" s="11">
        <f t="shared" si="1"/>
        <v>98.305936485136755</v>
      </c>
      <c r="J26" s="11">
        <f>TRUNC((I26*1000/[1]UserCalcs!$D$26)/60)</f>
        <v>8</v>
      </c>
      <c r="K26" s="17">
        <f>((I26*1000/[1]UserCalcs!$D$26/60)-J26)*60</f>
        <v>11.529682425683845</v>
      </c>
    </row>
    <row r="27" spans="1:11" s="15" customFormat="1" ht="15" x14ac:dyDescent="0.25">
      <c r="A27" s="16">
        <v>58</v>
      </c>
      <c r="B27" s="10">
        <f>IF([1]PumpRatePerUserCalcs!AD$26&gt;B26,B26,[1]PumpRatePerUserCalcs!AD$26)</f>
        <v>0.88371574961015831</v>
      </c>
      <c r="C27" s="11">
        <f t="shared" si="0"/>
        <v>288.0029627979506</v>
      </c>
      <c r="D27" s="11">
        <f>TRUNC((C27*1000/[1]UserCalcs!$D$26)/60)</f>
        <v>24</v>
      </c>
      <c r="E27" s="11">
        <f>((C27*1000/[1]UserCalcs!$D$26/60)-D27)*60</f>
        <v>1.4813989753079682E-2</v>
      </c>
      <c r="F27" s="12"/>
      <c r="G27" s="13">
        <v>19</v>
      </c>
      <c r="H27" s="10">
        <f>IF([1]PumpRatePerUserCalcs!BQ$26&gt;H26,H26,[1]PumpRatePerUserCalcs!BQ$26)</f>
        <v>0.27138935117207974</v>
      </c>
      <c r="I27" s="11">
        <f t="shared" si="1"/>
        <v>88.445789546980791</v>
      </c>
      <c r="J27" s="11">
        <f>TRUNC((I27*1000/[1]UserCalcs!$D$26)/60)</f>
        <v>7</v>
      </c>
      <c r="K27" s="17">
        <f>((I27*1000/[1]UserCalcs!$D$26/60)-J27)*60</f>
        <v>22.228947734903919</v>
      </c>
    </row>
    <row r="28" spans="1:11" s="15" customFormat="1" ht="15" x14ac:dyDescent="0.25">
      <c r="A28" s="16">
        <v>57</v>
      </c>
      <c r="B28" s="10">
        <f>IF([1]PumpRatePerUserCalcs!AE$26&gt;B27,B27,[1]PumpRatePerUserCalcs!AE$26)</f>
        <v>0.88371574961015831</v>
      </c>
      <c r="C28" s="11">
        <f t="shared" si="0"/>
        <v>288.0029627979506</v>
      </c>
      <c r="D28" s="11">
        <f>TRUNC((C28*1000/[1]UserCalcs!$D$26)/60)</f>
        <v>24</v>
      </c>
      <c r="E28" s="11">
        <f>((C28*1000/[1]UserCalcs!$D$26/60)-D28)*60</f>
        <v>1.4813989753079682E-2</v>
      </c>
      <c r="F28" s="12"/>
      <c r="G28" s="13">
        <v>18</v>
      </c>
      <c r="H28" s="10">
        <f>IF([1]PumpRatePerUserCalcs!BR$26&gt;H27,H27,[1]PumpRatePerUserCalcs!BR$26)</f>
        <v>0.24113422095374301</v>
      </c>
      <c r="I28" s="11">
        <f t="shared" si="1"/>
        <v>78.585642608824841</v>
      </c>
      <c r="J28" s="11">
        <f>TRUNC((I28*1000/[1]UserCalcs!$D$26)/60)</f>
        <v>6</v>
      </c>
      <c r="K28" s="17">
        <f>((I28*1000/[1]UserCalcs!$D$26/60)-J28)*60</f>
        <v>32.928213044124206</v>
      </c>
    </row>
    <row r="29" spans="1:11" s="15" customFormat="1" ht="15" x14ac:dyDescent="0.25">
      <c r="A29" s="16">
        <v>56</v>
      </c>
      <c r="B29" s="10">
        <f>IF([1]PumpRatePerUserCalcs!AF$26&gt;B28,B28,[1]PumpRatePerUserCalcs!AF$26)</f>
        <v>0.88371574961015831</v>
      </c>
      <c r="C29" s="11">
        <f t="shared" si="0"/>
        <v>288.0029627979506</v>
      </c>
      <c r="D29" s="11">
        <f>TRUNC((C29*1000/[1]UserCalcs!$D$26)/60)</f>
        <v>24</v>
      </c>
      <c r="E29" s="11">
        <f>((C29*1000/[1]UserCalcs!$D$26/60)-D29)*60</f>
        <v>1.4813989753079682E-2</v>
      </c>
      <c r="F29" s="12"/>
      <c r="G29" s="13">
        <v>17</v>
      </c>
      <c r="H29" s="10">
        <f>IF([1]PumpRatePerUserCalcs!BS$26&gt;H28,H28,[1]PumpRatePerUserCalcs!BS$26)</f>
        <v>0.21087909073540628</v>
      </c>
      <c r="I29" s="11">
        <f t="shared" si="1"/>
        <v>68.725495670668906</v>
      </c>
      <c r="J29" s="11">
        <f>TRUNC((I29*1000/[1]UserCalcs!$D$26)/60)</f>
        <v>5</v>
      </c>
      <c r="K29" s="17">
        <f>((I29*1000/[1]UserCalcs!$D$26/60)-J29)*60</f>
        <v>43.627478353344543</v>
      </c>
    </row>
    <row r="30" spans="1:11" s="15" customFormat="1" ht="15" x14ac:dyDescent="0.25">
      <c r="A30" s="16">
        <v>55</v>
      </c>
      <c r="B30" s="10">
        <f>IF([1]PumpRatePerUserCalcs!AG$26&gt;B29,B29,[1]PumpRatePerUserCalcs!AG$26)</f>
        <v>0.88371574961015831</v>
      </c>
      <c r="C30" s="11">
        <f t="shared" si="0"/>
        <v>288.0029627979506</v>
      </c>
      <c r="D30" s="11">
        <f>TRUNC((C30*1000/[1]UserCalcs!$D$26)/60)</f>
        <v>24</v>
      </c>
      <c r="E30" s="11">
        <f>((C30*1000/[1]UserCalcs!$D$26/60)-D30)*60</f>
        <v>1.4813989753079682E-2</v>
      </c>
      <c r="F30" s="12"/>
      <c r="G30" s="13">
        <v>16</v>
      </c>
      <c r="H30" s="10">
        <f>IF([1]PumpRatePerUserCalcs!BT$26&gt;H29,H29,[1]PumpRatePerUserCalcs!BT$26)</f>
        <v>0.18062396051706953</v>
      </c>
      <c r="I30" s="11">
        <f t="shared" si="1"/>
        <v>58.865348732512963</v>
      </c>
      <c r="J30" s="11">
        <f>TRUNC((I30*1000/[1]UserCalcs!$D$26)/60)</f>
        <v>4</v>
      </c>
      <c r="K30" s="17">
        <f>((I30*1000/[1]UserCalcs!$D$26/60)-J30)*60</f>
        <v>54.326743662564837</v>
      </c>
    </row>
    <row r="31" spans="1:11" s="15" customFormat="1" ht="15" x14ac:dyDescent="0.25">
      <c r="A31" s="16">
        <v>54</v>
      </c>
      <c r="B31" s="10">
        <f>IF([1]PumpRatePerUserCalcs!AH$26&gt;B30,B30,[1]PumpRatePerUserCalcs!AH$26)</f>
        <v>0.88371574961015831</v>
      </c>
      <c r="C31" s="11">
        <f t="shared" si="0"/>
        <v>288.0029627979506</v>
      </c>
      <c r="D31" s="11">
        <f>TRUNC((C31*1000/[1]UserCalcs!$D$26)/60)</f>
        <v>24</v>
      </c>
      <c r="E31" s="11">
        <f>((C31*1000/[1]UserCalcs!$D$26/60)-D31)*60</f>
        <v>1.4813989753079682E-2</v>
      </c>
      <c r="F31" s="12"/>
      <c r="G31" s="13">
        <v>15</v>
      </c>
      <c r="H31" s="10">
        <f>IF([1]PumpRatePerUserCalcs!BU$26&gt;H30,H30,[1]PumpRatePerUserCalcs!BU$26)</f>
        <v>0.1503688302987328</v>
      </c>
      <c r="I31" s="11">
        <f t="shared" si="1"/>
        <v>49.005201794357021</v>
      </c>
      <c r="J31" s="11">
        <f>TRUNC((I31*1000/[1]UserCalcs!$D$26)/60)</f>
        <v>4</v>
      </c>
      <c r="K31" s="17">
        <f>((I31*1000/[1]UserCalcs!$D$26/60)-J31)*60</f>
        <v>5.0260089717850676</v>
      </c>
    </row>
    <row r="32" spans="1:11" s="15" customFormat="1" ht="15" x14ac:dyDescent="0.25">
      <c r="A32" s="16">
        <v>53</v>
      </c>
      <c r="B32" s="10">
        <f>IF([1]PumpRatePerUserCalcs!AI$26&gt;B31,B31,[1]PumpRatePerUserCalcs!AI$26)</f>
        <v>0.88371574961015831</v>
      </c>
      <c r="C32" s="11">
        <f t="shared" si="0"/>
        <v>288.0029627979506</v>
      </c>
      <c r="D32" s="11">
        <f>TRUNC((C32*1000/[1]UserCalcs!$D$26)/60)</f>
        <v>24</v>
      </c>
      <c r="E32" s="11">
        <f>((C32*1000/[1]UserCalcs!$D$26/60)-D32)*60</f>
        <v>1.4813989753079682E-2</v>
      </c>
      <c r="F32" s="12"/>
      <c r="G32" s="13">
        <v>14</v>
      </c>
      <c r="H32" s="10">
        <f>IF([1]PumpRatePerUserCalcs!BV$26&gt;H31,H31,[1]PumpRatePerUserCalcs!BV$26)</f>
        <v>0.12011370008039607</v>
      </c>
      <c r="I32" s="11">
        <f t="shared" si="1"/>
        <v>39.145054856201078</v>
      </c>
      <c r="J32" s="11">
        <f>TRUNC((I32*1000/[1]UserCalcs!$D$26)/60)</f>
        <v>3</v>
      </c>
      <c r="K32" s="17">
        <f>((I32*1000/[1]UserCalcs!$D$26/60)-J32)*60</f>
        <v>15.725274281005408</v>
      </c>
    </row>
    <row r="33" spans="1:11" s="15" customFormat="1" ht="15" x14ac:dyDescent="0.25">
      <c r="A33" s="16">
        <v>52</v>
      </c>
      <c r="B33" s="10">
        <f>IF([1]PumpRatePerUserCalcs!AJ$26&gt;B32,B32,[1]PumpRatePerUserCalcs!AJ$26)</f>
        <v>0.88371574961015831</v>
      </c>
      <c r="C33" s="11">
        <f t="shared" si="0"/>
        <v>288.0029627979506</v>
      </c>
      <c r="D33" s="11">
        <f>TRUNC((C33*1000/[1]UserCalcs!$D$26)/60)</f>
        <v>24</v>
      </c>
      <c r="E33" s="11">
        <f>((C33*1000/[1]UserCalcs!$D$26/60)-D33)*60</f>
        <v>1.4813989753079682E-2</v>
      </c>
      <c r="F33" s="12"/>
      <c r="G33" s="13">
        <v>13</v>
      </c>
      <c r="H33" s="10">
        <f>IF([1]PumpRatePerUserCalcs!BW$26&gt;H32,H32,[1]PumpRatePerUserCalcs!BW$26)</f>
        <v>8.9858569862059326E-2</v>
      </c>
      <c r="I33" s="11">
        <f t="shared" si="1"/>
        <v>29.284907918045132</v>
      </c>
      <c r="J33" s="11">
        <f>TRUNC((I33*1000/[1]UserCalcs!$D$26)/60)</f>
        <v>2</v>
      </c>
      <c r="K33" s="17">
        <f>((I33*1000/[1]UserCalcs!$D$26/60)-J33)*60</f>
        <v>26.42453959022567</v>
      </c>
    </row>
    <row r="34" spans="1:11" s="15" customFormat="1" ht="15" x14ac:dyDescent="0.25">
      <c r="A34" s="16">
        <v>51</v>
      </c>
      <c r="B34" s="10">
        <f>IF([1]PumpRatePerUserCalcs!AK$26&gt;B33,B33,[1]PumpRatePerUserCalcs!AK$26)</f>
        <v>0.88371574961015831</v>
      </c>
      <c r="C34" s="11">
        <f t="shared" si="0"/>
        <v>288.0029627979506</v>
      </c>
      <c r="D34" s="11">
        <f>TRUNC((C34*1000/[1]UserCalcs!$D$26)/60)</f>
        <v>24</v>
      </c>
      <c r="E34" s="11">
        <f>((C34*1000/[1]UserCalcs!$D$26/60)-D34)*60</f>
        <v>1.4813989753079682E-2</v>
      </c>
      <c r="F34" s="12"/>
      <c r="G34" s="13">
        <v>12</v>
      </c>
      <c r="H34" s="10">
        <f>IF([1]PumpRatePerUserCalcs!BX$26&gt;H33,H33,[1]PumpRatePerUserCalcs!BX$26)</f>
        <v>5.9603439643722583E-2</v>
      </c>
      <c r="I34" s="11">
        <f t="shared" si="1"/>
        <v>19.424760979889189</v>
      </c>
      <c r="J34" s="11">
        <f>TRUNC((I34*1000/[1]UserCalcs!$D$26)/60)</f>
        <v>1</v>
      </c>
      <c r="K34" s="17">
        <f>((I34*1000/[1]UserCalcs!$D$26/60)-J34)*60</f>
        <v>37.123804899445943</v>
      </c>
    </row>
    <row r="35" spans="1:11" s="15" customFormat="1" ht="15" x14ac:dyDescent="0.25">
      <c r="A35" s="16">
        <v>50</v>
      </c>
      <c r="B35" s="10">
        <f>IF([1]PumpRatePerUserCalcs!AL$26&gt;B34,B34,[1]PumpRatePerUserCalcs!AL$26)</f>
        <v>0.88371574961015831</v>
      </c>
      <c r="C35" s="11">
        <f t="shared" si="0"/>
        <v>288.0029627979506</v>
      </c>
      <c r="D35" s="11">
        <f>TRUNC((C35*1000/[1]UserCalcs!$D$26)/60)</f>
        <v>24</v>
      </c>
      <c r="E35" s="11">
        <f>((C35*1000/[1]UserCalcs!$D$26/60)-D35)*60</f>
        <v>1.4813989753079682E-2</v>
      </c>
      <c r="F35" s="12"/>
      <c r="G35" s="13">
        <v>11</v>
      </c>
      <c r="H35" s="10">
        <f>IF([1]PumpRatePerUserCalcs!BY$26&gt;H34,H34,[1]PumpRatePerUserCalcs!BY$26)</f>
        <v>2.9348309425385865E-2</v>
      </c>
      <c r="I35" s="11">
        <f t="shared" si="1"/>
        <v>9.5646140417332539</v>
      </c>
      <c r="J35" s="11">
        <f>TRUNC((I35*1000/[1]UserCalcs!$D$26)/60)</f>
        <v>0</v>
      </c>
      <c r="K35" s="17">
        <f>((I35*1000/[1]UserCalcs!$D$26/60)-J35)*60</f>
        <v>47.823070208666266</v>
      </c>
    </row>
    <row r="36" spans="1:11" s="15" customFormat="1" ht="15" x14ac:dyDescent="0.25">
      <c r="A36" s="16">
        <v>49</v>
      </c>
      <c r="B36" s="10">
        <f>IF([1]PumpRatePerUserCalcs!AM$26&gt;B35,B35,[1]PumpRatePerUserCalcs!AM$26)</f>
        <v>0.88371574961015831</v>
      </c>
      <c r="C36" s="11">
        <f t="shared" si="0"/>
        <v>288.0029627979506</v>
      </c>
      <c r="D36" s="11">
        <f>TRUNC((C36*1000/[1]UserCalcs!$D$26)/60)</f>
        <v>24</v>
      </c>
      <c r="E36" s="11">
        <f>((C36*1000/[1]UserCalcs!$D$26/60)-D36)*60</f>
        <v>1.4813989753079682E-2</v>
      </c>
      <c r="F36" s="12"/>
      <c r="G36" s="13">
        <v>10</v>
      </c>
      <c r="H36" s="10">
        <f>IF([1]PumpRatePerUserCalcs!BZ$26&gt;H35,H35,[1]PumpRatePerUserCalcs!BZ$26)</f>
        <v>0</v>
      </c>
      <c r="I36" s="11">
        <f t="shared" si="1"/>
        <v>0</v>
      </c>
      <c r="J36" s="11">
        <f>TRUNC((I36*1000/[1]UserCalcs!$D$26)/60)</f>
        <v>0</v>
      </c>
      <c r="K36" s="17">
        <f>((I36*1000/[1]UserCalcs!$D$26/60)-J36)*60</f>
        <v>0</v>
      </c>
    </row>
    <row r="37" spans="1:11" s="15" customFormat="1" ht="15" x14ac:dyDescent="0.25">
      <c r="A37" s="16">
        <v>48</v>
      </c>
      <c r="B37" s="10">
        <f>IF([1]PumpRatePerUserCalcs!AN$26&gt;B36,B36,[1]PumpRatePerUserCalcs!AN$26)</f>
        <v>0.88371574961015831</v>
      </c>
      <c r="C37" s="11">
        <f t="shared" si="0"/>
        <v>288.0029627979506</v>
      </c>
      <c r="D37" s="11">
        <f>TRUNC((C37*1000/[1]UserCalcs!$D$26)/60)</f>
        <v>24</v>
      </c>
      <c r="E37" s="11">
        <f>((C37*1000/[1]UserCalcs!$D$26/60)-D37)*60</f>
        <v>1.4813989753079682E-2</v>
      </c>
      <c r="F37" s="12"/>
      <c r="G37" s="13">
        <v>9</v>
      </c>
      <c r="H37" s="10">
        <f>IF([1]PumpRatePerUserCalcs!CA$26&gt;H36,H36,[1]PumpRatePerUserCalcs!CA$26)</f>
        <v>0</v>
      </c>
      <c r="I37" s="11">
        <f t="shared" si="1"/>
        <v>0</v>
      </c>
      <c r="J37" s="11">
        <f>TRUNC((I37*1000/[1]UserCalcs!$D$26)/60)</f>
        <v>0</v>
      </c>
      <c r="K37" s="17">
        <f>((I37*1000/[1]UserCalcs!$D$26/60)-J37)*60</f>
        <v>0</v>
      </c>
    </row>
    <row r="38" spans="1:11" s="15" customFormat="1" ht="15" x14ac:dyDescent="0.25">
      <c r="A38" s="16">
        <v>47</v>
      </c>
      <c r="B38" s="10">
        <f>IF([1]PumpRatePerUserCalcs!AO$26&gt;B37,B37,[1]PumpRatePerUserCalcs!AO$26)</f>
        <v>0.88371574961015831</v>
      </c>
      <c r="C38" s="11">
        <f t="shared" si="0"/>
        <v>288.0029627979506</v>
      </c>
      <c r="D38" s="11">
        <f>TRUNC((C38*1000/[1]UserCalcs!$D$26)/60)</f>
        <v>24</v>
      </c>
      <c r="E38" s="11">
        <f>((C38*1000/[1]UserCalcs!$D$26/60)-D38)*60</f>
        <v>1.4813989753079682E-2</v>
      </c>
      <c r="F38" s="12"/>
      <c r="G38" s="13">
        <v>8</v>
      </c>
      <c r="H38" s="10">
        <f>IF([1]PumpRatePerUserCalcs!CB$26&gt;H37,H37,[1]PumpRatePerUserCalcs!CB$26)</f>
        <v>0</v>
      </c>
      <c r="I38" s="11">
        <f t="shared" si="1"/>
        <v>0</v>
      </c>
      <c r="J38" s="11">
        <f>TRUNC((I38*1000/[1]UserCalcs!$D$26)/60)</f>
        <v>0</v>
      </c>
      <c r="K38" s="17">
        <f>((I38*1000/[1]UserCalcs!$D$26/60)-J38)*60</f>
        <v>0</v>
      </c>
    </row>
    <row r="39" spans="1:11" s="15" customFormat="1" ht="15" x14ac:dyDescent="0.25">
      <c r="A39" s="16">
        <v>46</v>
      </c>
      <c r="B39" s="10">
        <f>IF([1]PumpRatePerUserCalcs!AP$26&gt;B38,B38,[1]PumpRatePerUserCalcs!AP$26)</f>
        <v>0.88371574961015831</v>
      </c>
      <c r="C39" s="11">
        <f t="shared" si="0"/>
        <v>288.0029627979506</v>
      </c>
      <c r="D39" s="11">
        <f>TRUNC((C39*1000/[1]UserCalcs!$D$26)/60)</f>
        <v>24</v>
      </c>
      <c r="E39" s="11">
        <f>((C39*1000/[1]UserCalcs!$D$26/60)-D39)*60</f>
        <v>1.4813989753079682E-2</v>
      </c>
      <c r="F39" s="12"/>
      <c r="G39" s="13">
        <v>7</v>
      </c>
      <c r="H39" s="10">
        <f>IF([1]PumpRatePerUserCalcs!CC$26&gt;H38,H38,[1]PumpRatePerUserCalcs!CC$26)</f>
        <v>0</v>
      </c>
      <c r="I39" s="11">
        <f t="shared" si="1"/>
        <v>0</v>
      </c>
      <c r="J39" s="11">
        <f>TRUNC((I39*1000/[1]UserCalcs!$D$26)/60)</f>
        <v>0</v>
      </c>
      <c r="K39" s="17">
        <f>((I39*1000/[1]UserCalcs!$D$26/60)-J39)*60</f>
        <v>0</v>
      </c>
    </row>
    <row r="40" spans="1:11" s="15" customFormat="1" ht="15" x14ac:dyDescent="0.25">
      <c r="A40" s="16">
        <v>45</v>
      </c>
      <c r="B40" s="10">
        <f>IF([1]PumpRatePerUserCalcs!AQ$26&gt;B39,B39,[1]PumpRatePerUserCalcs!AQ$26)</f>
        <v>0.88371574961015831</v>
      </c>
      <c r="C40" s="11">
        <f t="shared" si="0"/>
        <v>288.0029627979506</v>
      </c>
      <c r="D40" s="11">
        <f>TRUNC((C40*1000/[1]UserCalcs!$D$26)/60)</f>
        <v>24</v>
      </c>
      <c r="E40" s="11">
        <f>((C40*1000/[1]UserCalcs!$D$26/60)-D40)*60</f>
        <v>1.4813989753079682E-2</v>
      </c>
      <c r="F40" s="12"/>
      <c r="G40" s="13">
        <v>6</v>
      </c>
      <c r="H40" s="10">
        <f>IF([1]PumpRatePerUserCalcs!CD$26&gt;H39,H39,[1]PumpRatePerUserCalcs!CD$26)</f>
        <v>0</v>
      </c>
      <c r="I40" s="11">
        <f t="shared" si="1"/>
        <v>0</v>
      </c>
      <c r="J40" s="11">
        <f>TRUNC((I40*1000/[1]UserCalcs!$D$26)/60)</f>
        <v>0</v>
      </c>
      <c r="K40" s="17">
        <f>((I40*1000/[1]UserCalcs!$D$26/60)-J40)*60</f>
        <v>0</v>
      </c>
    </row>
    <row r="41" spans="1:11" s="15" customFormat="1" ht="15" x14ac:dyDescent="0.25">
      <c r="A41" s="16">
        <v>44</v>
      </c>
      <c r="B41" s="10">
        <f>IF([1]PumpRatePerUserCalcs!AR$26&gt;B40,B40,[1]PumpRatePerUserCalcs!AR$26)</f>
        <v>0.88371574961015831</v>
      </c>
      <c r="C41" s="11">
        <f t="shared" si="0"/>
        <v>288.0029627979506</v>
      </c>
      <c r="D41" s="11">
        <f>TRUNC((C41*1000/[1]UserCalcs!$D$26)/60)</f>
        <v>24</v>
      </c>
      <c r="E41" s="11">
        <f>((C41*1000/[1]UserCalcs!$D$26/60)-D41)*60</f>
        <v>1.4813989753079682E-2</v>
      </c>
      <c r="F41" s="12"/>
      <c r="G41" s="13">
        <v>5</v>
      </c>
      <c r="H41" s="10">
        <f>IF([1]PumpRatePerUserCalcs!CE$26&gt;H40,H40,[1]PumpRatePerUserCalcs!CE$26)</f>
        <v>0</v>
      </c>
      <c r="I41" s="11">
        <f t="shared" si="1"/>
        <v>0</v>
      </c>
      <c r="J41" s="11">
        <f>TRUNC((I41*1000/[1]UserCalcs!$D$26)/60)</f>
        <v>0</v>
      </c>
      <c r="K41" s="17">
        <f>((I41*1000/[1]UserCalcs!$D$26/60)-J41)*60</f>
        <v>0</v>
      </c>
    </row>
    <row r="42" spans="1:11" s="15" customFormat="1" ht="15" x14ac:dyDescent="0.25">
      <c r="A42" s="16">
        <v>43</v>
      </c>
      <c r="B42" s="10">
        <f>IF([1]PumpRatePerUserCalcs!AS$26&gt;B41,B41,[1]PumpRatePerUserCalcs!AS$26)</f>
        <v>0.88371574961015831</v>
      </c>
      <c r="C42" s="11">
        <f t="shared" si="0"/>
        <v>288.0029627979506</v>
      </c>
      <c r="D42" s="11">
        <f>TRUNC((C42*1000/[1]UserCalcs!$D$26)/60)</f>
        <v>24</v>
      </c>
      <c r="E42" s="11">
        <f>((C42*1000/[1]UserCalcs!$D$26/60)-D42)*60</f>
        <v>1.4813989753079682E-2</v>
      </c>
      <c r="F42" s="12"/>
      <c r="G42" s="13">
        <v>4</v>
      </c>
      <c r="H42" s="10">
        <f>IF([1]PumpRatePerUserCalcs!CF$26&gt;H41,H41,[1]PumpRatePerUserCalcs!CF$26)</f>
        <v>0</v>
      </c>
      <c r="I42" s="11">
        <f t="shared" si="1"/>
        <v>0</v>
      </c>
      <c r="J42" s="11">
        <f>TRUNC((I42*1000/[1]UserCalcs!$D$26)/60)</f>
        <v>0</v>
      </c>
      <c r="K42" s="17">
        <f>((I42*1000/[1]UserCalcs!$D$26/60)-J42)*60</f>
        <v>0</v>
      </c>
    </row>
    <row r="43" spans="1:11" s="15" customFormat="1" ht="15" x14ac:dyDescent="0.25">
      <c r="A43" s="16">
        <v>42</v>
      </c>
      <c r="B43" s="10">
        <f>IF([1]PumpRatePerUserCalcs!AT$26&gt;B42,B42,[1]PumpRatePerUserCalcs!AT$26)</f>
        <v>0.88371574961015831</v>
      </c>
      <c r="C43" s="11">
        <f t="shared" si="0"/>
        <v>288.0029627979506</v>
      </c>
      <c r="D43" s="11">
        <f>TRUNC((C43*1000/[1]UserCalcs!$D$26)/60)</f>
        <v>24</v>
      </c>
      <c r="E43" s="11">
        <f>((C43*1000/[1]UserCalcs!$D$26/60)-D43)*60</f>
        <v>1.4813989753079682E-2</v>
      </c>
      <c r="F43" s="12"/>
      <c r="G43" s="13">
        <v>3</v>
      </c>
      <c r="H43" s="10">
        <f>IF([1]PumpRatePerUserCalcs!CG$26&gt;H42,H42,[1]PumpRatePerUserCalcs!CG$26)</f>
        <v>0</v>
      </c>
      <c r="I43" s="11">
        <f t="shared" si="1"/>
        <v>0</v>
      </c>
      <c r="J43" s="11">
        <f>TRUNC((I43*1000/[1]UserCalcs!$D$26)/60)</f>
        <v>0</v>
      </c>
      <c r="K43" s="17">
        <f>((I43*1000/[1]UserCalcs!$D$26/60)-J43)*60</f>
        <v>0</v>
      </c>
    </row>
    <row r="44" spans="1:11" s="15" customFormat="1" ht="15" x14ac:dyDescent="0.25">
      <c r="A44" s="16">
        <v>41</v>
      </c>
      <c r="B44" s="10">
        <f>IF([1]PumpRatePerUserCalcs!AU$26&gt;B43,B43,[1]PumpRatePerUserCalcs!AU$26)</f>
        <v>0.88371574961015831</v>
      </c>
      <c r="C44" s="11">
        <f t="shared" si="0"/>
        <v>288.0029627979506</v>
      </c>
      <c r="D44" s="11">
        <f>TRUNC((C44*1000/[1]UserCalcs!$D$26)/60)</f>
        <v>24</v>
      </c>
      <c r="E44" s="11">
        <f>((C44*1000/[1]UserCalcs!$D$26/60)-D44)*60</f>
        <v>1.4813989753079682E-2</v>
      </c>
      <c r="F44" s="12"/>
      <c r="G44" s="13">
        <v>2</v>
      </c>
      <c r="H44" s="10">
        <f>IF([1]PumpRatePerUserCalcs!CH$26&gt;H43,H43,[1]PumpRatePerUserCalcs!CH$26)</f>
        <v>0</v>
      </c>
      <c r="I44" s="11">
        <f t="shared" si="1"/>
        <v>0</v>
      </c>
      <c r="J44" s="11">
        <f>TRUNC((I44*1000/[1]UserCalcs!$D$26)/60)</f>
        <v>0</v>
      </c>
      <c r="K44" s="17">
        <f>((I44*1000/[1]UserCalcs!$D$26/60)-J44)*60</f>
        <v>0</v>
      </c>
    </row>
    <row r="45" spans="1:11" s="15" customFormat="1" ht="15" x14ac:dyDescent="0.25">
      <c r="A45" s="18">
        <v>40</v>
      </c>
      <c r="B45" s="19">
        <f>IF([1]PumpRatePerUserCalcs!AV$26&gt;B44,B44,[1]PumpRatePerUserCalcs!AV$26)</f>
        <v>0.88371574961015831</v>
      </c>
      <c r="C45" s="20">
        <f t="shared" si="0"/>
        <v>288.0029627979506</v>
      </c>
      <c r="D45" s="20">
        <f>TRUNC((C45*1000/[1]UserCalcs!$D$26)/60)</f>
        <v>24</v>
      </c>
      <c r="E45" s="21">
        <f>((C45*1000/[1]UserCalcs!$D$26/60)-D45)*60</f>
        <v>1.4813989753079682E-2</v>
      </c>
      <c r="F45" s="12"/>
      <c r="G45" s="22">
        <v>1</v>
      </c>
      <c r="H45" s="19">
        <f>IF([1]PumpRatePerUserCalcs!CI$26&gt;H44,H44,[1]PumpRatePerUserCalcs!CI$26)</f>
        <v>0</v>
      </c>
      <c r="I45" s="20">
        <f t="shared" si="1"/>
        <v>0</v>
      </c>
      <c r="J45" s="20">
        <f>TRUNC((I45*1000/[1]UserCalcs!$D$26)/60)</f>
        <v>0</v>
      </c>
      <c r="K45" s="21">
        <f>((I45*1000/[1]UserCalcs!$D$26/60)-J45)*60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A645-9198-4DD7-AFF2-680271815C7B}">
  <dimension ref="A1:K52"/>
  <sheetViews>
    <sheetView workbookViewId="0">
      <selection activeCell="N13" sqref="N13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[1]PumpRatePerUserCalcs!J$27</f>
        <v>0.88371574961015831</v>
      </c>
      <c r="C7" s="11">
        <f t="shared" ref="C7:C45" si="0">B7*325900/1000</f>
        <v>288.0029627979506</v>
      </c>
      <c r="D7" s="11">
        <f>TRUNC((C7*1000/[1]UserCalcs!$D$27)/60)</f>
        <v>24</v>
      </c>
      <c r="E7" s="11">
        <f>((C7*1000/[1]UserCalcs!$D$27/60)-D7)*60</f>
        <v>1.4813989753079682E-2</v>
      </c>
      <c r="F7" s="12"/>
      <c r="G7" s="13">
        <v>39</v>
      </c>
      <c r="H7" s="10">
        <f>IF([1]PumpRatePerUserCalcs!AW$27&gt;B45,B45,[1]PumpRatePerUserCalcs!AW$27)</f>
        <v>0.41118576777544746</v>
      </c>
      <c r="I7" s="11">
        <f t="shared" ref="I7:I45" si="1">H7*325900/1000</f>
        <v>134.00544171801832</v>
      </c>
      <c r="J7" s="11">
        <f>TRUNC((I7*1000/[1]UserCalcs!$D$27)/60)</f>
        <v>11</v>
      </c>
      <c r="K7" s="17">
        <f>((I7*1000/[1]UserCalcs!$D$27/60)-J7)*60</f>
        <v>10.027208590091661</v>
      </c>
    </row>
    <row r="8" spans="1:11" s="15" customFormat="1" ht="15" x14ac:dyDescent="0.25">
      <c r="A8" s="16">
        <v>77</v>
      </c>
      <c r="B8" s="10">
        <f>IF([1]PumpRatePerUserCalcs!K$27&gt;B7,B7,[1]PumpRatePerUserCalcs!K$27)</f>
        <v>0.88371574961015831</v>
      </c>
      <c r="C8" s="11">
        <f t="shared" si="0"/>
        <v>288.0029627979506</v>
      </c>
      <c r="D8" s="11">
        <f>TRUNC((C8*1000/[1]UserCalcs!$D$27)/60)</f>
        <v>24</v>
      </c>
      <c r="E8" s="11">
        <f>((C8*1000/[1]UserCalcs!$D$27/60)-D8)*60</f>
        <v>1.4813989753079682E-2</v>
      </c>
      <c r="F8" s="12"/>
      <c r="G8" s="13">
        <v>38</v>
      </c>
      <c r="H8" s="10">
        <f>IF([1]PumpRatePerUserCalcs!AX$27&gt;H7,H7,[1]PumpRatePerUserCalcs!AX$27)</f>
        <v>0.39433219489549687</v>
      </c>
      <c r="I8" s="11">
        <f t="shared" si="1"/>
        <v>128.51286231644244</v>
      </c>
      <c r="J8" s="11">
        <f>TRUNC((I8*1000/[1]UserCalcs!$D$27)/60)</f>
        <v>10</v>
      </c>
      <c r="K8" s="17">
        <f>((I8*1000/[1]UserCalcs!$D$27/60)-J8)*60</f>
        <v>42.56431158221222</v>
      </c>
    </row>
    <row r="9" spans="1:11" s="15" customFormat="1" ht="15" x14ac:dyDescent="0.25">
      <c r="A9" s="16">
        <v>76</v>
      </c>
      <c r="B9" s="10">
        <f>IF([1]PumpRatePerUserCalcs!L$27&gt;B8,B8,[1]PumpRatePerUserCalcs!L$27)</f>
        <v>0.88371574961015831</v>
      </c>
      <c r="C9" s="11">
        <f t="shared" si="0"/>
        <v>288.0029627979506</v>
      </c>
      <c r="D9" s="11">
        <f>TRUNC((C9*1000/[1]UserCalcs!$D$27)/60)</f>
        <v>24</v>
      </c>
      <c r="E9" s="11">
        <f>((C9*1000/[1]UserCalcs!$D$27/60)-D9)*60</f>
        <v>1.4813989753079682E-2</v>
      </c>
      <c r="F9" s="12"/>
      <c r="G9" s="13">
        <v>37</v>
      </c>
      <c r="H9" s="10">
        <f>IF([1]PumpRatePerUserCalcs!AY$27&gt;H8,H8,[1]PumpRatePerUserCalcs!AY$27)</f>
        <v>0.37747862201554627</v>
      </c>
      <c r="I9" s="11">
        <f t="shared" si="1"/>
        <v>123.02028291486653</v>
      </c>
      <c r="J9" s="11">
        <f>TRUNC((I9*1000/[1]UserCalcs!$D$27)/60)</f>
        <v>10</v>
      </c>
      <c r="K9" s="17">
        <f>((I9*1000/[1]UserCalcs!$D$27/60)-J9)*60</f>
        <v>15.101414574332672</v>
      </c>
    </row>
    <row r="10" spans="1:11" s="15" customFormat="1" ht="15" x14ac:dyDescent="0.25">
      <c r="A10" s="16">
        <v>75</v>
      </c>
      <c r="B10" s="10">
        <f>IF([1]PumpRatePerUserCalcs!M$27&gt;B9,B9,[1]PumpRatePerUserCalcs!M$27)</f>
        <v>0.88371574961015831</v>
      </c>
      <c r="C10" s="11">
        <f t="shared" si="0"/>
        <v>288.0029627979506</v>
      </c>
      <c r="D10" s="11">
        <f>TRUNC((C10*1000/[1]UserCalcs!$D$27)/60)</f>
        <v>24</v>
      </c>
      <c r="E10" s="11">
        <f>((C10*1000/[1]UserCalcs!$D$27/60)-D10)*60</f>
        <v>1.4813989753079682E-2</v>
      </c>
      <c r="F10" s="12"/>
      <c r="G10" s="13">
        <v>36</v>
      </c>
      <c r="H10" s="10">
        <f>IF([1]PumpRatePerUserCalcs!AZ$27&gt;H9,H9,[1]PumpRatePerUserCalcs!AZ$27)</f>
        <v>0.36062504913559573</v>
      </c>
      <c r="I10" s="11">
        <f t="shared" si="1"/>
        <v>117.52770351329065</v>
      </c>
      <c r="J10" s="11">
        <f>TRUNC((I10*1000/[1]UserCalcs!$D$27)/60)</f>
        <v>9</v>
      </c>
      <c r="K10" s="17">
        <f>((I10*1000/[1]UserCalcs!$D$27/60)-J10)*60</f>
        <v>47.638517566453125</v>
      </c>
    </row>
    <row r="11" spans="1:11" s="15" customFormat="1" ht="15" x14ac:dyDescent="0.25">
      <c r="A11" s="16">
        <v>74</v>
      </c>
      <c r="B11" s="10">
        <f>IF([1]PumpRatePerUserCalcs!N$27&gt;B10,B10,[1]PumpRatePerUserCalcs!N$27)</f>
        <v>0.88371574961015831</v>
      </c>
      <c r="C11" s="11">
        <f t="shared" si="0"/>
        <v>288.0029627979506</v>
      </c>
      <c r="D11" s="11">
        <f>TRUNC((C11*1000/[1]UserCalcs!$D$27)/60)</f>
        <v>24</v>
      </c>
      <c r="E11" s="11">
        <f>((C11*1000/[1]UserCalcs!$D$27/60)-D11)*60</f>
        <v>1.4813989753079682E-2</v>
      </c>
      <c r="F11" s="12"/>
      <c r="G11" s="13">
        <v>35</v>
      </c>
      <c r="H11" s="10">
        <f>IF([1]PumpRatePerUserCalcs!BA$27&gt;H10,H10,[1]PumpRatePerUserCalcs!BA$27)</f>
        <v>0.34377147625564519</v>
      </c>
      <c r="I11" s="11">
        <f t="shared" si="1"/>
        <v>112.03512411171478</v>
      </c>
      <c r="J11" s="11">
        <f>TRUNC((I11*1000/[1]UserCalcs!$D$27)/60)</f>
        <v>9</v>
      </c>
      <c r="K11" s="17">
        <f>((I11*1000/[1]UserCalcs!$D$27/60)-J11)*60</f>
        <v>20.175620558573897</v>
      </c>
    </row>
    <row r="12" spans="1:11" s="15" customFormat="1" ht="15" x14ac:dyDescent="0.25">
      <c r="A12" s="16">
        <v>73</v>
      </c>
      <c r="B12" s="10">
        <f>IF([1]PumpRatePerUserCalcs!O$27&gt;B11,B11,[1]PumpRatePerUserCalcs!O$27)</f>
        <v>0.88371574961015831</v>
      </c>
      <c r="C12" s="11">
        <f t="shared" si="0"/>
        <v>288.0029627979506</v>
      </c>
      <c r="D12" s="11">
        <f>TRUNC((C12*1000/[1]UserCalcs!$D$27)/60)</f>
        <v>24</v>
      </c>
      <c r="E12" s="11">
        <f>((C12*1000/[1]UserCalcs!$D$27/60)-D12)*60</f>
        <v>1.4813989753079682E-2</v>
      </c>
      <c r="F12" s="12"/>
      <c r="G12" s="13">
        <v>34</v>
      </c>
      <c r="H12" s="10">
        <f>IF([1]PumpRatePerUserCalcs!BB$27&gt;H11,H11,[1]PumpRatePerUserCalcs!BB$27)</f>
        <v>0.3269179033756946</v>
      </c>
      <c r="I12" s="11">
        <f t="shared" si="1"/>
        <v>106.54254471013887</v>
      </c>
      <c r="J12" s="11">
        <f>TRUNC((I12*1000/[1]UserCalcs!$D$27)/60)</f>
        <v>8</v>
      </c>
      <c r="K12" s="17">
        <f>((I12*1000/[1]UserCalcs!$D$27/60)-J12)*60</f>
        <v>52.712723550694349</v>
      </c>
    </row>
    <row r="13" spans="1:11" s="15" customFormat="1" ht="15" x14ac:dyDescent="0.25">
      <c r="A13" s="16">
        <v>72</v>
      </c>
      <c r="B13" s="10">
        <f>IF([1]PumpRatePerUserCalcs!P$27&gt;B12,B12,[1]PumpRatePerUserCalcs!P$27)</f>
        <v>0.88371574961015831</v>
      </c>
      <c r="C13" s="11">
        <f t="shared" si="0"/>
        <v>288.0029627979506</v>
      </c>
      <c r="D13" s="11">
        <f>TRUNC((C13*1000/[1]UserCalcs!$D$27)/60)</f>
        <v>24</v>
      </c>
      <c r="E13" s="11">
        <f>((C13*1000/[1]UserCalcs!$D$27/60)-D13)*60</f>
        <v>1.4813989753079682E-2</v>
      </c>
      <c r="F13" s="12"/>
      <c r="G13" s="13">
        <v>33</v>
      </c>
      <c r="H13" s="10">
        <f>IF([1]PumpRatePerUserCalcs!BC$27&gt;H12,H12,[1]PumpRatePerUserCalcs!BC$27)</f>
        <v>0.310064330495744</v>
      </c>
      <c r="I13" s="11">
        <f t="shared" si="1"/>
        <v>101.04996530856297</v>
      </c>
      <c r="J13" s="11">
        <f>TRUNC((I13*1000/[1]UserCalcs!$D$27)/60)</f>
        <v>8</v>
      </c>
      <c r="K13" s="17">
        <f>((I13*1000/[1]UserCalcs!$D$27/60)-J13)*60</f>
        <v>25.249826542814802</v>
      </c>
    </row>
    <row r="14" spans="1:11" s="15" customFormat="1" ht="15" x14ac:dyDescent="0.25">
      <c r="A14" s="16">
        <v>71</v>
      </c>
      <c r="B14" s="10">
        <f>IF([1]PumpRatePerUserCalcs!Q$27&gt;B13,B13,[1]PumpRatePerUserCalcs!Q$27)</f>
        <v>0.88371574961015831</v>
      </c>
      <c r="C14" s="11">
        <f t="shared" si="0"/>
        <v>288.0029627979506</v>
      </c>
      <c r="D14" s="11">
        <f>TRUNC((C14*1000/[1]UserCalcs!$D$27)/60)</f>
        <v>24</v>
      </c>
      <c r="E14" s="11">
        <f>((C14*1000/[1]UserCalcs!$D$27/60)-D14)*60</f>
        <v>1.4813989753079682E-2</v>
      </c>
      <c r="F14" s="12"/>
      <c r="G14" s="13">
        <v>32</v>
      </c>
      <c r="H14" s="10">
        <f>IF([1]PumpRatePerUserCalcs!BD$27&gt;H13,H13,[1]PumpRatePerUserCalcs!BD$27)</f>
        <v>0.29321075761579346</v>
      </c>
      <c r="I14" s="11">
        <f t="shared" si="1"/>
        <v>95.557385906987093</v>
      </c>
      <c r="J14" s="11">
        <f>TRUNC((I14*1000/[1]UserCalcs!$D$27)/60)</f>
        <v>7</v>
      </c>
      <c r="K14" s="17">
        <f>((I14*1000/[1]UserCalcs!$D$27/60)-J14)*60</f>
        <v>57.786929534935524</v>
      </c>
    </row>
    <row r="15" spans="1:11" s="15" customFormat="1" ht="15" x14ac:dyDescent="0.25">
      <c r="A15" s="16">
        <v>70</v>
      </c>
      <c r="B15" s="10">
        <f>IF([1]PumpRatePerUserCalcs!R$27&gt;B14,B14,[1]PumpRatePerUserCalcs!R$27)</f>
        <v>0.88371574961015831</v>
      </c>
      <c r="C15" s="11">
        <f t="shared" si="0"/>
        <v>288.0029627979506</v>
      </c>
      <c r="D15" s="11">
        <f>TRUNC((C15*1000/[1]UserCalcs!$D$27)/60)</f>
        <v>24</v>
      </c>
      <c r="E15" s="11">
        <f>((C15*1000/[1]UserCalcs!$D$27/60)-D15)*60</f>
        <v>1.4813989753079682E-2</v>
      </c>
      <c r="F15" s="12"/>
      <c r="G15" s="13">
        <v>31</v>
      </c>
      <c r="H15" s="10">
        <f>IF([1]PumpRatePerUserCalcs!BE$27&gt;H14,H14,[1]PumpRatePerUserCalcs!BE$27)</f>
        <v>0.27635718473584286</v>
      </c>
      <c r="I15" s="11">
        <f t="shared" si="1"/>
        <v>90.064806505411198</v>
      </c>
      <c r="J15" s="11">
        <f>TRUNC((I15*1000/[1]UserCalcs!$D$27)/60)</f>
        <v>7</v>
      </c>
      <c r="K15" s="17">
        <f>((I15*1000/[1]UserCalcs!$D$27/60)-J15)*60</f>
        <v>30.324032527055973</v>
      </c>
    </row>
    <row r="16" spans="1:11" s="15" customFormat="1" ht="15" x14ac:dyDescent="0.25">
      <c r="A16" s="16">
        <v>69</v>
      </c>
      <c r="B16" s="10">
        <f>IF([1]PumpRatePerUserCalcs!S$27&gt;B15,B15,[1]PumpRatePerUserCalcs!S$27)</f>
        <v>0.88371574961015831</v>
      </c>
      <c r="C16" s="11">
        <f t="shared" si="0"/>
        <v>288.0029627979506</v>
      </c>
      <c r="D16" s="11">
        <f>TRUNC((C16*1000/[1]UserCalcs!$D$27)/60)</f>
        <v>24</v>
      </c>
      <c r="E16" s="11">
        <f>((C16*1000/[1]UserCalcs!$D$27/60)-D16)*60</f>
        <v>1.4813989753079682E-2</v>
      </c>
      <c r="F16" s="12"/>
      <c r="G16" s="13">
        <v>30</v>
      </c>
      <c r="H16" s="10">
        <f>IF([1]PumpRatePerUserCalcs!BF$27&gt;H15,H15,[1]PumpRatePerUserCalcs!BF$27)</f>
        <v>0.2624189105508738</v>
      </c>
      <c r="I16" s="11">
        <f t="shared" si="1"/>
        <v>85.522322948529762</v>
      </c>
      <c r="J16" s="11">
        <f>TRUNC((I16*1000/[1]UserCalcs!$D$27)/60)</f>
        <v>7</v>
      </c>
      <c r="K16" s="17">
        <f>((I16*1000/[1]UserCalcs!$D$27/60)-J16)*60</f>
        <v>7.6116147426488467</v>
      </c>
    </row>
    <row r="17" spans="1:11" s="15" customFormat="1" ht="15" x14ac:dyDescent="0.25">
      <c r="A17" s="16">
        <v>68</v>
      </c>
      <c r="B17" s="10">
        <f>IF([1]PumpRatePerUserCalcs!T$27&gt;B16,B16,[1]PumpRatePerUserCalcs!T$27)</f>
        <v>0.88371574961015831</v>
      </c>
      <c r="C17" s="11">
        <f t="shared" si="0"/>
        <v>288.0029627979506</v>
      </c>
      <c r="D17" s="11">
        <f>TRUNC((C17*1000/[1]UserCalcs!$D$27)/60)</f>
        <v>24</v>
      </c>
      <c r="E17" s="11">
        <f>((C17*1000/[1]UserCalcs!$D$27/60)-D17)*60</f>
        <v>1.4813989753079682E-2</v>
      </c>
      <c r="F17" s="12"/>
      <c r="G17" s="13">
        <v>29</v>
      </c>
      <c r="H17" s="10">
        <f>IF([1]PumpRatePerUserCalcs!BG$27&gt;H16,H16,[1]PumpRatePerUserCalcs!BG$27)</f>
        <v>0.24848063636590473</v>
      </c>
      <c r="I17" s="11">
        <f t="shared" si="1"/>
        <v>80.979839391648341</v>
      </c>
      <c r="J17" s="11">
        <f>TRUNC((I17*1000/[1]UserCalcs!$D$27)/60)</f>
        <v>6</v>
      </c>
      <c r="K17" s="17">
        <f>((I17*1000/[1]UserCalcs!$D$27/60)-J17)*60</f>
        <v>44.899196958241774</v>
      </c>
    </row>
    <row r="18" spans="1:11" s="15" customFormat="1" ht="15" x14ac:dyDescent="0.25">
      <c r="A18" s="16">
        <v>67</v>
      </c>
      <c r="B18" s="10">
        <f>IF([1]PumpRatePerUserCalcs!U$27&gt;B17,B17,[1]PumpRatePerUserCalcs!U$27)</f>
        <v>0.88371574961015831</v>
      </c>
      <c r="C18" s="11">
        <f t="shared" si="0"/>
        <v>288.0029627979506</v>
      </c>
      <c r="D18" s="11">
        <f>TRUNC((C18*1000/[1]UserCalcs!$D$27)/60)</f>
        <v>24</v>
      </c>
      <c r="E18" s="11">
        <f>((C18*1000/[1]UserCalcs!$D$27/60)-D18)*60</f>
        <v>1.4813989753079682E-2</v>
      </c>
      <c r="F18" s="12"/>
      <c r="G18" s="13">
        <v>28</v>
      </c>
      <c r="H18" s="10">
        <f>IF([1]PumpRatePerUserCalcs!BH$27&gt;H17,H17,[1]PumpRatePerUserCalcs!BH$27)</f>
        <v>0.23454236218093563</v>
      </c>
      <c r="I18" s="11">
        <f t="shared" si="1"/>
        <v>76.437355834766919</v>
      </c>
      <c r="J18" s="11">
        <f>TRUNC((I18*1000/[1]UserCalcs!$D$27)/60)</f>
        <v>6</v>
      </c>
      <c r="K18" s="17">
        <f>((I18*1000/[1]UserCalcs!$D$27/60)-J18)*60</f>
        <v>22.186779173834541</v>
      </c>
    </row>
    <row r="19" spans="1:11" s="15" customFormat="1" ht="15" x14ac:dyDescent="0.25">
      <c r="A19" s="16">
        <v>66</v>
      </c>
      <c r="B19" s="10">
        <f>IF([1]PumpRatePerUserCalcs!V$27&gt;B18,B18,[1]PumpRatePerUserCalcs!V$27)</f>
        <v>0.88371574961015831</v>
      </c>
      <c r="C19" s="11">
        <f t="shared" si="0"/>
        <v>288.0029627979506</v>
      </c>
      <c r="D19" s="11">
        <f>TRUNC((C19*1000/[1]UserCalcs!$D$27)/60)</f>
        <v>24</v>
      </c>
      <c r="E19" s="11">
        <f>((C19*1000/[1]UserCalcs!$D$27/60)-D19)*60</f>
        <v>1.4813989753079682E-2</v>
      </c>
      <c r="F19" s="12"/>
      <c r="G19" s="13">
        <v>27</v>
      </c>
      <c r="H19" s="10">
        <f>IF([1]PumpRatePerUserCalcs!BI$27&gt;H18,H18,[1]PumpRatePerUserCalcs!BI$27)</f>
        <v>0.22060408799596659</v>
      </c>
      <c r="I19" s="11">
        <f t="shared" si="1"/>
        <v>71.894872277885511</v>
      </c>
      <c r="J19" s="11">
        <f>TRUNC((I19*1000/[1]UserCalcs!$D$27)/60)</f>
        <v>5</v>
      </c>
      <c r="K19" s="17">
        <f>((I19*1000/[1]UserCalcs!$D$27/60)-J19)*60</f>
        <v>59.474361389427571</v>
      </c>
    </row>
    <row r="20" spans="1:11" s="15" customFormat="1" ht="15" x14ac:dyDescent="0.25">
      <c r="A20" s="16">
        <v>65</v>
      </c>
      <c r="B20" s="10">
        <f>IF([1]PumpRatePerUserCalcs!W$27&gt;B19,B19,[1]PumpRatePerUserCalcs!W$27)</f>
        <v>0.88371574961015831</v>
      </c>
      <c r="C20" s="11">
        <f t="shared" si="0"/>
        <v>288.0029627979506</v>
      </c>
      <c r="D20" s="11">
        <f>TRUNC((C20*1000/[1]UserCalcs!$D$27)/60)</f>
        <v>24</v>
      </c>
      <c r="E20" s="11">
        <f>((C20*1000/[1]UserCalcs!$D$27/60)-D20)*60</f>
        <v>1.4813989753079682E-2</v>
      </c>
      <c r="F20" s="12"/>
      <c r="G20" s="13">
        <v>26</v>
      </c>
      <c r="H20" s="10">
        <f>IF([1]PumpRatePerUserCalcs!BJ$27&gt;H19,H19,[1]PumpRatePerUserCalcs!BJ$27)</f>
        <v>0.20666581381099752</v>
      </c>
      <c r="I20" s="11">
        <f t="shared" si="1"/>
        <v>67.352388721004104</v>
      </c>
      <c r="J20" s="11">
        <f>TRUNC((I20*1000/[1]UserCalcs!$D$27)/60)</f>
        <v>5</v>
      </c>
      <c r="K20" s="17">
        <f>((I20*1000/[1]UserCalcs!$D$27/60)-J20)*60</f>
        <v>36.761943605020505</v>
      </c>
    </row>
    <row r="21" spans="1:11" s="15" customFormat="1" ht="15" x14ac:dyDescent="0.25">
      <c r="A21" s="16">
        <v>64</v>
      </c>
      <c r="B21" s="10">
        <f>IF([1]PumpRatePerUserCalcs!X$27&gt;B20,B20,[1]PumpRatePerUserCalcs!X$27)</f>
        <v>0.88371574961015831</v>
      </c>
      <c r="C21" s="11">
        <f t="shared" si="0"/>
        <v>288.0029627979506</v>
      </c>
      <c r="D21" s="11">
        <f>TRUNC((C21*1000/[1]UserCalcs!$D$27)/60)</f>
        <v>24</v>
      </c>
      <c r="E21" s="11">
        <f>((C21*1000/[1]UserCalcs!$D$27/60)-D21)*60</f>
        <v>1.4813989753079682E-2</v>
      </c>
      <c r="F21" s="12"/>
      <c r="G21" s="13">
        <v>25</v>
      </c>
      <c r="H21" s="10">
        <f>IF([1]PumpRatePerUserCalcs!BK$27&gt;H20,H20,[1]PumpRatePerUserCalcs!BK$27)</f>
        <v>0.19272753962602848</v>
      </c>
      <c r="I21" s="11">
        <f t="shared" si="1"/>
        <v>62.809905164122682</v>
      </c>
      <c r="J21" s="11">
        <f>TRUNC((I21*1000/[1]UserCalcs!$D$27)/60)</f>
        <v>5</v>
      </c>
      <c r="K21" s="17">
        <f>((I21*1000/[1]UserCalcs!$D$27/60)-J21)*60</f>
        <v>14.049525820613429</v>
      </c>
    </row>
    <row r="22" spans="1:11" s="15" customFormat="1" ht="15" x14ac:dyDescent="0.25">
      <c r="A22" s="16">
        <v>63</v>
      </c>
      <c r="B22" s="10">
        <f>IF([1]PumpRatePerUserCalcs!Y$27&gt;B21,B21,[1]PumpRatePerUserCalcs!Y$27)</f>
        <v>0.88371574961015831</v>
      </c>
      <c r="C22" s="11">
        <f t="shared" si="0"/>
        <v>288.0029627979506</v>
      </c>
      <c r="D22" s="11">
        <f>TRUNC((C22*1000/[1]UserCalcs!$D$27)/60)</f>
        <v>24</v>
      </c>
      <c r="E22" s="11">
        <f>((C22*1000/[1]UserCalcs!$D$27/60)-D22)*60</f>
        <v>1.4813989753079682E-2</v>
      </c>
      <c r="F22" s="12"/>
      <c r="G22" s="13">
        <v>24</v>
      </c>
      <c r="H22" s="10">
        <f>IF([1]PumpRatePerUserCalcs!BL$27&gt;H21,H21,[1]PumpRatePerUserCalcs!BL$27)</f>
        <v>0.17878926544105941</v>
      </c>
      <c r="I22" s="11">
        <f t="shared" si="1"/>
        <v>58.267421607241261</v>
      </c>
      <c r="J22" s="11">
        <f>TRUNC((I22*1000/[1]UserCalcs!$D$27)/60)</f>
        <v>4</v>
      </c>
      <c r="K22" s="17">
        <f>((I22*1000/[1]UserCalcs!$D$27/60)-J22)*60</f>
        <v>51.337108036206303</v>
      </c>
    </row>
    <row r="23" spans="1:11" s="15" customFormat="1" ht="15" x14ac:dyDescent="0.25">
      <c r="A23" s="16">
        <v>62</v>
      </c>
      <c r="B23" s="10">
        <f>IF([1]PumpRatePerUserCalcs!Z$27&gt;B22,B22,[1]PumpRatePerUserCalcs!Z$27)</f>
        <v>0.88269436428518033</v>
      </c>
      <c r="C23" s="11">
        <f t="shared" si="0"/>
        <v>287.67009332054027</v>
      </c>
      <c r="D23" s="11">
        <f>TRUNC((C23*1000/[1]UserCalcs!$D$27)/60)</f>
        <v>23</v>
      </c>
      <c r="E23" s="11">
        <f>((C23*1000/[1]UserCalcs!$D$27/60)-D23)*60</f>
        <v>58.350466602701232</v>
      </c>
      <c r="F23" s="12"/>
      <c r="G23" s="13">
        <v>23</v>
      </c>
      <c r="H23" s="10">
        <f>IF([1]PumpRatePerUserCalcs!BM$27&gt;H22,H22,[1]PumpRatePerUserCalcs!BM$27)</f>
        <v>0.16485099125609032</v>
      </c>
      <c r="I23" s="11">
        <f t="shared" si="1"/>
        <v>53.724938050359839</v>
      </c>
      <c r="J23" s="11">
        <f>TRUNC((I23*1000/[1]UserCalcs!$D$27)/60)</f>
        <v>4</v>
      </c>
      <c r="K23" s="17">
        <f>((I23*1000/[1]UserCalcs!$D$27/60)-J23)*60</f>
        <v>28.624690251799176</v>
      </c>
    </row>
    <row r="24" spans="1:11" s="15" customFormat="1" ht="15" x14ac:dyDescent="0.25">
      <c r="A24" s="16">
        <v>61</v>
      </c>
      <c r="B24" s="10">
        <f>IF([1]PumpRatePerUserCalcs!AA$27&gt;B23,B23,[1]PumpRatePerUserCalcs!AA$27)</f>
        <v>0.8491799018407179</v>
      </c>
      <c r="C24" s="11">
        <f t="shared" si="0"/>
        <v>276.74773000989001</v>
      </c>
      <c r="D24" s="11">
        <f>TRUNC((C24*1000/[1]UserCalcs!$D$27)/60)</f>
        <v>23</v>
      </c>
      <c r="E24" s="11">
        <f>((C24*1000/[1]UserCalcs!$D$27/60)-D24)*60</f>
        <v>3.7386500494498165</v>
      </c>
      <c r="F24" s="12"/>
      <c r="G24" s="13">
        <v>22</v>
      </c>
      <c r="H24" s="10">
        <f>IF([1]PumpRatePerUserCalcs!BN$27&gt;H23,H23,[1]PumpRatePerUserCalcs!BN$27)</f>
        <v>0.15091271707112125</v>
      </c>
      <c r="I24" s="11">
        <f t="shared" si="1"/>
        <v>49.18245449347841</v>
      </c>
      <c r="J24" s="11">
        <f>TRUNC((I24*1000/[1]UserCalcs!$D$27)/60)</f>
        <v>4</v>
      </c>
      <c r="K24" s="17">
        <f>((I24*1000/[1]UserCalcs!$D$27/60)-J24)*60</f>
        <v>5.9122724673920501</v>
      </c>
    </row>
    <row r="25" spans="1:11" s="15" customFormat="1" ht="15" x14ac:dyDescent="0.25">
      <c r="A25" s="16">
        <v>60</v>
      </c>
      <c r="B25" s="10">
        <f>IF([1]PumpRatePerUserCalcs!AB$27&gt;B24,B24,[1]PumpRatePerUserCalcs!AB$27)</f>
        <v>0.82709539633550944</v>
      </c>
      <c r="C25" s="11">
        <f t="shared" si="0"/>
        <v>269.5503896657425</v>
      </c>
      <c r="D25" s="11">
        <f>TRUNC((C25*1000/[1]UserCalcs!$D$27)/60)</f>
        <v>22</v>
      </c>
      <c r="E25" s="11">
        <f>((C25*1000/[1]UserCalcs!$D$27/60)-D25)*60</f>
        <v>27.751948328712572</v>
      </c>
      <c r="F25" s="12"/>
      <c r="G25" s="13">
        <v>21</v>
      </c>
      <c r="H25" s="10">
        <f>IF([1]PumpRatePerUserCalcs!BO$27&gt;H24,H24,[1]PumpRatePerUserCalcs!BO$27)</f>
        <v>0.13697444288615218</v>
      </c>
      <c r="I25" s="11">
        <f t="shared" si="1"/>
        <v>44.639970936596995</v>
      </c>
      <c r="J25" s="11">
        <f>TRUNC((I25*1000/[1]UserCalcs!$D$27)/60)</f>
        <v>3</v>
      </c>
      <c r="K25" s="17">
        <f>((I25*1000/[1]UserCalcs!$D$27/60)-J25)*60</f>
        <v>43.199854682984977</v>
      </c>
    </row>
    <row r="26" spans="1:11" s="15" customFormat="1" ht="15" x14ac:dyDescent="0.25">
      <c r="A26" s="16">
        <v>59</v>
      </c>
      <c r="B26" s="10">
        <f>IF([1]PumpRatePerUserCalcs!AC$27&gt;B25,B25,[1]PumpRatePerUserCalcs!AC$27)</f>
        <v>0.80501089083030097</v>
      </c>
      <c r="C26" s="11">
        <f t="shared" si="0"/>
        <v>262.35304932159511</v>
      </c>
      <c r="D26" s="11">
        <f>TRUNC((C26*1000/[1]UserCalcs!$D$27)/60)</f>
        <v>21</v>
      </c>
      <c r="E26" s="11">
        <f>((C26*1000/[1]UserCalcs!$D$27/60)-D26)*60</f>
        <v>51.765246607975541</v>
      </c>
      <c r="F26" s="12"/>
      <c r="G26" s="13">
        <v>20</v>
      </c>
      <c r="H26" s="10">
        <f>IF([1]PumpRatePerUserCalcs!BP$27&gt;H25,H25,[1]PumpRatePerUserCalcs!BP$27)</f>
        <v>0.12448819866906079</v>
      </c>
      <c r="I26" s="11">
        <f t="shared" si="1"/>
        <v>40.570703946246908</v>
      </c>
      <c r="J26" s="11">
        <f>TRUNC((I26*1000/[1]UserCalcs!$D$27)/60)</f>
        <v>3</v>
      </c>
      <c r="K26" s="17">
        <f>((I26*1000/[1]UserCalcs!$D$27/60)-J26)*60</f>
        <v>22.853519731234549</v>
      </c>
    </row>
    <row r="27" spans="1:11" s="15" customFormat="1" ht="15" x14ac:dyDescent="0.25">
      <c r="A27" s="16">
        <v>58</v>
      </c>
      <c r="B27" s="10">
        <f>IF([1]PumpRatePerUserCalcs!AD$27&gt;B26,B26,[1]PumpRatePerUserCalcs!AD$27)</f>
        <v>0.78292638532509273</v>
      </c>
      <c r="C27" s="11">
        <f t="shared" si="0"/>
        <v>255.15570897744774</v>
      </c>
      <c r="D27" s="11">
        <f>TRUNC((C27*1000/[1]UserCalcs!$D$27)/60)</f>
        <v>21</v>
      </c>
      <c r="E27" s="11">
        <f>((C27*1000/[1]UserCalcs!$D$27/60)-D27)*60</f>
        <v>15.778544887238724</v>
      </c>
      <c r="F27" s="12"/>
      <c r="G27" s="13">
        <v>19</v>
      </c>
      <c r="H27" s="10">
        <f>IF([1]PumpRatePerUserCalcs!BQ$27&gt;H26,H26,[1]PumpRatePerUserCalcs!BQ$27)</f>
        <v>0.11200195445196941</v>
      </c>
      <c r="I27" s="11">
        <f t="shared" si="1"/>
        <v>36.501436955896835</v>
      </c>
      <c r="J27" s="11">
        <f>TRUNC((I27*1000/[1]UserCalcs!$D$27)/60)</f>
        <v>3</v>
      </c>
      <c r="K27" s="17">
        <f>((I27*1000/[1]UserCalcs!$D$27/60)-J27)*60</f>
        <v>2.5071847794841506</v>
      </c>
    </row>
    <row r="28" spans="1:11" s="15" customFormat="1" ht="15" x14ac:dyDescent="0.25">
      <c r="A28" s="16">
        <v>57</v>
      </c>
      <c r="B28" s="10">
        <f>IF([1]PumpRatePerUserCalcs!AE$27&gt;B27,B27,[1]PumpRatePerUserCalcs!AE$27)</f>
        <v>0.76084187981988427</v>
      </c>
      <c r="C28" s="11">
        <f t="shared" si="0"/>
        <v>247.95836863330027</v>
      </c>
      <c r="D28" s="11">
        <f>TRUNC((C28*1000/[1]UserCalcs!$D$27)/60)</f>
        <v>20</v>
      </c>
      <c r="E28" s="11">
        <f>((C28*1000/[1]UserCalcs!$D$27/60)-D28)*60</f>
        <v>39.791843166501479</v>
      </c>
      <c r="F28" s="12"/>
      <c r="G28" s="13">
        <v>18</v>
      </c>
      <c r="H28" s="10">
        <f>IF([1]PumpRatePerUserCalcs!BR$27&gt;H27,H27,[1]PumpRatePerUserCalcs!BR$27)</f>
        <v>9.9515710234878069E-2</v>
      </c>
      <c r="I28" s="11">
        <f t="shared" si="1"/>
        <v>32.432169965546763</v>
      </c>
      <c r="J28" s="11">
        <f>TRUNC((I28*1000/[1]UserCalcs!$D$27)/60)</f>
        <v>2</v>
      </c>
      <c r="K28" s="17">
        <f>((I28*1000/[1]UserCalcs!$D$27/60)-J28)*60</f>
        <v>42.160849827733806</v>
      </c>
    </row>
    <row r="29" spans="1:11" s="15" customFormat="1" ht="15" x14ac:dyDescent="0.25">
      <c r="A29" s="16">
        <v>56</v>
      </c>
      <c r="B29" s="10">
        <f>IF([1]PumpRatePerUserCalcs!AF$27&gt;B28,B28,[1]PumpRatePerUserCalcs!AF$27)</f>
        <v>0.73875737431467581</v>
      </c>
      <c r="C29" s="11">
        <f t="shared" si="0"/>
        <v>240.76102828915285</v>
      </c>
      <c r="D29" s="11">
        <f>TRUNC((C29*1000/[1]UserCalcs!$D$27)/60)</f>
        <v>20</v>
      </c>
      <c r="E29" s="11">
        <f>((C29*1000/[1]UserCalcs!$D$27/60)-D29)*60</f>
        <v>3.805141445764022</v>
      </c>
      <c r="F29" s="12"/>
      <c r="G29" s="13">
        <v>17</v>
      </c>
      <c r="H29" s="10">
        <f>IF([1]PumpRatePerUserCalcs!BS$27&gt;H28,H28,[1]PumpRatePerUserCalcs!BS$27)</f>
        <v>8.702946601778673E-2</v>
      </c>
      <c r="I29" s="11">
        <f t="shared" si="1"/>
        <v>28.362902975196697</v>
      </c>
      <c r="J29" s="11">
        <f>TRUNC((I29*1000/[1]UserCalcs!$D$27)/60)</f>
        <v>2</v>
      </c>
      <c r="K29" s="17">
        <f>((I29*1000/[1]UserCalcs!$D$27/60)-J29)*60</f>
        <v>21.814514875983484</v>
      </c>
    </row>
    <row r="30" spans="1:11" s="15" customFormat="1" ht="15" x14ac:dyDescent="0.25">
      <c r="A30" s="16">
        <v>55</v>
      </c>
      <c r="B30" s="10">
        <f>IF([1]PumpRatePerUserCalcs!AG$27&gt;B29,B29,[1]PumpRatePerUserCalcs!AG$27)</f>
        <v>0.71667286880946746</v>
      </c>
      <c r="C30" s="11">
        <f t="shared" si="0"/>
        <v>233.56368794500546</v>
      </c>
      <c r="D30" s="11">
        <f>TRUNC((C30*1000/[1]UserCalcs!$D$27)/60)</f>
        <v>19</v>
      </c>
      <c r="E30" s="11">
        <f>((C30*1000/[1]UserCalcs!$D$27/60)-D30)*60</f>
        <v>27.818439725027204</v>
      </c>
      <c r="F30" s="12"/>
      <c r="G30" s="13">
        <v>16</v>
      </c>
      <c r="H30" s="10">
        <f>IF([1]PumpRatePerUserCalcs!BT$27&gt;H29,H29,[1]PumpRatePerUserCalcs!BT$27)</f>
        <v>7.4543221800695364E-2</v>
      </c>
      <c r="I30" s="11">
        <f t="shared" si="1"/>
        <v>24.29363598484662</v>
      </c>
      <c r="J30" s="11">
        <f>TRUNC((I30*1000/[1]UserCalcs!$D$27)/60)</f>
        <v>2</v>
      </c>
      <c r="K30" s="17">
        <f>((I30*1000/[1]UserCalcs!$D$27/60)-J30)*60</f>
        <v>1.4681799242331106</v>
      </c>
    </row>
    <row r="31" spans="1:11" s="15" customFormat="1" ht="15" x14ac:dyDescent="0.25">
      <c r="A31" s="16">
        <v>54</v>
      </c>
      <c r="B31" s="10">
        <f>IF([1]PumpRatePerUserCalcs!AH$27&gt;B30,B30,[1]PumpRatePerUserCalcs!AH$27)</f>
        <v>0.69458836330425899</v>
      </c>
      <c r="C31" s="11">
        <f t="shared" si="0"/>
        <v>226.36634760085801</v>
      </c>
      <c r="D31" s="11">
        <f>TRUNC((C31*1000/[1]UserCalcs!$D$27)/60)</f>
        <v>18</v>
      </c>
      <c r="E31" s="11">
        <f>((C31*1000/[1]UserCalcs!$D$27/60)-D31)*60</f>
        <v>51.831738004290173</v>
      </c>
      <c r="F31" s="12"/>
      <c r="G31" s="13">
        <v>15</v>
      </c>
      <c r="H31" s="10">
        <f>IF([1]PumpRatePerUserCalcs!BU$27&gt;H30,H30,[1]PumpRatePerUserCalcs!BU$27)</f>
        <v>6.2056977583604005E-2</v>
      </c>
      <c r="I31" s="11">
        <f t="shared" si="1"/>
        <v>20.224368994496544</v>
      </c>
      <c r="J31" s="11">
        <f>TRUNC((I31*1000/[1]UserCalcs!$D$27)/60)</f>
        <v>1</v>
      </c>
      <c r="K31" s="17">
        <f>((I31*1000/[1]UserCalcs!$D$27/60)-J31)*60</f>
        <v>41.121844972482727</v>
      </c>
    </row>
    <row r="32" spans="1:11" s="15" customFormat="1" ht="15" x14ac:dyDescent="0.25">
      <c r="A32" s="16">
        <v>53</v>
      </c>
      <c r="B32" s="10">
        <f>IF([1]PumpRatePerUserCalcs!AI$27&gt;B31,B31,[1]PumpRatePerUserCalcs!AI$27)</f>
        <v>0.67250385779905064</v>
      </c>
      <c r="C32" s="11">
        <f t="shared" si="0"/>
        <v>219.16900725671061</v>
      </c>
      <c r="D32" s="11">
        <f>TRUNC((C32*1000/[1]UserCalcs!$D$27)/60)</f>
        <v>18</v>
      </c>
      <c r="E32" s="11">
        <f>((C32*1000/[1]UserCalcs!$D$27/60)-D32)*60</f>
        <v>15.845036283553142</v>
      </c>
      <c r="F32" s="12"/>
      <c r="G32" s="13">
        <v>14</v>
      </c>
      <c r="H32" s="10">
        <f>IF([1]PumpRatePerUserCalcs!BV$27&gt;H31,H31,[1]PumpRatePerUserCalcs!BV$27)</f>
        <v>4.9570733366512666E-2</v>
      </c>
      <c r="I32" s="11">
        <f t="shared" si="1"/>
        <v>16.155102004146478</v>
      </c>
      <c r="J32" s="11">
        <f>TRUNC((I32*1000/[1]UserCalcs!$D$27)/60)</f>
        <v>1</v>
      </c>
      <c r="K32" s="17">
        <f>((I32*1000/[1]UserCalcs!$D$27/60)-J32)*60</f>
        <v>20.775510020732376</v>
      </c>
    </row>
    <row r="33" spans="1:11" s="15" customFormat="1" ht="15" x14ac:dyDescent="0.25">
      <c r="A33" s="16">
        <v>52</v>
      </c>
      <c r="B33" s="10">
        <f>IF([1]PumpRatePerUserCalcs!AJ$27&gt;B32,B32,[1]PumpRatePerUserCalcs!AJ$27)</f>
        <v>0.65041935229384229</v>
      </c>
      <c r="C33" s="11">
        <f t="shared" si="0"/>
        <v>211.97166691256319</v>
      </c>
      <c r="D33" s="11">
        <f>TRUNC((C33*1000/[1]UserCalcs!$D$27)/60)</f>
        <v>17</v>
      </c>
      <c r="E33" s="11">
        <f>((C33*1000/[1]UserCalcs!$D$27/60)-D33)*60</f>
        <v>39.858334562816111</v>
      </c>
      <c r="F33" s="12"/>
      <c r="G33" s="13">
        <v>13</v>
      </c>
      <c r="H33" s="10">
        <f>IF([1]PumpRatePerUserCalcs!BW$27&gt;H32,H32,[1]PumpRatePerUserCalcs!BW$27)</f>
        <v>3.7084489149421314E-2</v>
      </c>
      <c r="I33" s="11">
        <f t="shared" si="1"/>
        <v>12.085835013796407</v>
      </c>
      <c r="J33" s="11">
        <f>TRUNC((I33*1000/[1]UserCalcs!$D$27)/60)</f>
        <v>1</v>
      </c>
      <c r="K33" s="17">
        <f>((I33*1000/[1]UserCalcs!$D$27/60)-J33)*60</f>
        <v>0.42917506898203062</v>
      </c>
    </row>
    <row r="34" spans="1:11" s="15" customFormat="1" ht="15" x14ac:dyDescent="0.25">
      <c r="A34" s="16">
        <v>51</v>
      </c>
      <c r="B34" s="10">
        <f>IF([1]PumpRatePerUserCalcs!AK$27&gt;B33,B33,[1]PumpRatePerUserCalcs!AK$27)</f>
        <v>0.62833484678863394</v>
      </c>
      <c r="C34" s="11">
        <f t="shared" si="0"/>
        <v>204.7743265684158</v>
      </c>
      <c r="D34" s="11">
        <f>TRUNC((C34*1000/[1]UserCalcs!$D$27)/60)</f>
        <v>17</v>
      </c>
      <c r="E34" s="11">
        <f>((C34*1000/[1]UserCalcs!$D$27/60)-D34)*60</f>
        <v>3.871632842078867</v>
      </c>
      <c r="F34" s="12"/>
      <c r="G34" s="13">
        <v>12</v>
      </c>
      <c r="H34" s="10">
        <f>IF([1]PumpRatePerUserCalcs!BX$27&gt;H33,H33,[1]PumpRatePerUserCalcs!BX$27)</f>
        <v>2.4598244932329955E-2</v>
      </c>
      <c r="I34" s="11">
        <f t="shared" si="1"/>
        <v>8.0165680234463323</v>
      </c>
      <c r="J34" s="11">
        <f>TRUNC((I34*1000/[1]UserCalcs!$D$27)/60)</f>
        <v>0</v>
      </c>
      <c r="K34" s="17">
        <f>((I34*1000/[1]UserCalcs!$D$27/60)-J34)*60</f>
        <v>40.082840117231662</v>
      </c>
    </row>
    <row r="35" spans="1:11" s="15" customFormat="1" ht="15" x14ac:dyDescent="0.25">
      <c r="A35" s="16">
        <v>50</v>
      </c>
      <c r="B35" s="10">
        <f>IF([1]PumpRatePerUserCalcs!AL$27&gt;B34,B34,[1]PumpRatePerUserCalcs!AL$27)</f>
        <v>0.60999065346330561</v>
      </c>
      <c r="C35" s="11">
        <f t="shared" si="0"/>
        <v>198.79595396369132</v>
      </c>
      <c r="D35" s="11">
        <f>TRUNC((C35*1000/[1]UserCalcs!$D$27)/60)</f>
        <v>16</v>
      </c>
      <c r="E35" s="11">
        <f>((C35*1000/[1]UserCalcs!$D$27/60)-D35)*60</f>
        <v>33.979769818456589</v>
      </c>
      <c r="F35" s="12"/>
      <c r="G35" s="13">
        <v>11</v>
      </c>
      <c r="H35" s="10">
        <f>IF([1]PumpRatePerUserCalcs!BY$27&gt;H34,H34,[1]PumpRatePerUserCalcs!BY$27)</f>
        <v>1.2112000715238611E-2</v>
      </c>
      <c r="I35" s="11">
        <f t="shared" si="1"/>
        <v>3.9473010330962635</v>
      </c>
      <c r="J35" s="11">
        <f>TRUNC((I35*1000/[1]UserCalcs!$D$27)/60)</f>
        <v>0</v>
      </c>
      <c r="K35" s="17">
        <f>((I35*1000/[1]UserCalcs!$D$27/60)-J35)*60</f>
        <v>19.736505165481319</v>
      </c>
    </row>
    <row r="36" spans="1:11" s="15" customFormat="1" ht="15" x14ac:dyDescent="0.25">
      <c r="A36" s="16">
        <v>49</v>
      </c>
      <c r="B36" s="10">
        <f>IF([1]PumpRatePerUserCalcs!AM$27&gt;B35,B35,[1]PumpRatePerUserCalcs!AM$27)</f>
        <v>0.59164646013797695</v>
      </c>
      <c r="C36" s="11">
        <f t="shared" si="0"/>
        <v>192.81758135896669</v>
      </c>
      <c r="D36" s="11">
        <f>TRUNC((C36*1000/[1]UserCalcs!$D$27)/60)</f>
        <v>16</v>
      </c>
      <c r="E36" s="11">
        <f>((C36*1000/[1]UserCalcs!$D$27/60)-D36)*60</f>
        <v>4.087906794833458</v>
      </c>
      <c r="F36" s="12"/>
      <c r="G36" s="13">
        <v>10</v>
      </c>
      <c r="H36" s="10">
        <f>IF([1]PumpRatePerUserCalcs!BZ$27&gt;H35,H35,[1]PumpRatePerUserCalcs!BZ$27)</f>
        <v>0</v>
      </c>
      <c r="I36" s="11">
        <f t="shared" si="1"/>
        <v>0</v>
      </c>
      <c r="J36" s="11">
        <f>TRUNC((I36*1000/[1]UserCalcs!$D$27)/60)</f>
        <v>0</v>
      </c>
      <c r="K36" s="17">
        <f>((I36*1000/[1]UserCalcs!$D$27/60)-J36)*60</f>
        <v>0</v>
      </c>
    </row>
    <row r="37" spans="1:11" s="15" customFormat="1" ht="15" x14ac:dyDescent="0.25">
      <c r="A37" s="16">
        <v>48</v>
      </c>
      <c r="B37" s="10">
        <f>IF([1]PumpRatePerUserCalcs!AN$27&gt;B36,B36,[1]PumpRatePerUserCalcs!AN$27)</f>
        <v>0.57330226681264851</v>
      </c>
      <c r="C37" s="11">
        <f t="shared" si="0"/>
        <v>186.83920875424212</v>
      </c>
      <c r="D37" s="11">
        <f>TRUNC((C37*1000/[1]UserCalcs!$D$27)/60)</f>
        <v>15</v>
      </c>
      <c r="E37" s="11">
        <f>((C37*1000/[1]UserCalcs!$D$27/60)-D37)*60</f>
        <v>34.196043771210753</v>
      </c>
      <c r="F37" s="12"/>
      <c r="G37" s="13">
        <v>9</v>
      </c>
      <c r="H37" s="10">
        <f>IF([1]PumpRatePerUserCalcs!CA$27&gt;H36,H36,[1]PumpRatePerUserCalcs!CA$27)</f>
        <v>0</v>
      </c>
      <c r="I37" s="11">
        <f t="shared" si="1"/>
        <v>0</v>
      </c>
      <c r="J37" s="11">
        <f>TRUNC((I37*1000/[1]UserCalcs!$D$27)/60)</f>
        <v>0</v>
      </c>
      <c r="K37" s="17">
        <f>((I37*1000/[1]UserCalcs!$D$27/60)-J37)*60</f>
        <v>0</v>
      </c>
    </row>
    <row r="38" spans="1:11" s="15" customFormat="1" ht="15" x14ac:dyDescent="0.25">
      <c r="A38" s="16">
        <v>47</v>
      </c>
      <c r="B38" s="10">
        <f>IF([1]PumpRatePerUserCalcs!AO$27&gt;B37,B37,[1]PumpRatePerUserCalcs!AO$27)</f>
        <v>0.55495807348731996</v>
      </c>
      <c r="C38" s="11">
        <f t="shared" si="0"/>
        <v>180.86083614951755</v>
      </c>
      <c r="D38" s="11">
        <f>TRUNC((C38*1000/[1]UserCalcs!$D$27)/60)</f>
        <v>15</v>
      </c>
      <c r="E38" s="11">
        <f>((C38*1000/[1]UserCalcs!$D$27/60)-D38)*60</f>
        <v>4.3041807475878358</v>
      </c>
      <c r="F38" s="12"/>
      <c r="G38" s="13">
        <v>8</v>
      </c>
      <c r="H38" s="10">
        <f>IF([1]PumpRatePerUserCalcs!CB$27&gt;H37,H37,[1]PumpRatePerUserCalcs!CB$27)</f>
        <v>0</v>
      </c>
      <c r="I38" s="11">
        <f t="shared" si="1"/>
        <v>0</v>
      </c>
      <c r="J38" s="11">
        <f>TRUNC((I38*1000/[1]UserCalcs!$D$27)/60)</f>
        <v>0</v>
      </c>
      <c r="K38" s="17">
        <f>((I38*1000/[1]UserCalcs!$D$27/60)-J38)*60</f>
        <v>0</v>
      </c>
    </row>
    <row r="39" spans="1:11" s="15" customFormat="1" ht="15" x14ac:dyDescent="0.25">
      <c r="A39" s="16">
        <v>46</v>
      </c>
      <c r="B39" s="10">
        <f>IF([1]PumpRatePerUserCalcs!AP$27&gt;B38,B38,[1]PumpRatePerUserCalcs!AP$27)</f>
        <v>0.53661388016199141</v>
      </c>
      <c r="C39" s="11">
        <f t="shared" si="0"/>
        <v>174.88246354479298</v>
      </c>
      <c r="D39" s="11">
        <f>TRUNC((C39*1000/[1]UserCalcs!$D$27)/60)</f>
        <v>14</v>
      </c>
      <c r="E39" s="11">
        <f>((C39*1000/[1]UserCalcs!$D$27/60)-D39)*60</f>
        <v>34.412317723965025</v>
      </c>
      <c r="F39" s="12"/>
      <c r="G39" s="13">
        <v>7</v>
      </c>
      <c r="H39" s="10">
        <f>IF([1]PumpRatePerUserCalcs!CC$27&gt;H38,H38,[1]PumpRatePerUserCalcs!CC$27)</f>
        <v>0</v>
      </c>
      <c r="I39" s="11">
        <f t="shared" si="1"/>
        <v>0</v>
      </c>
      <c r="J39" s="11">
        <f>TRUNC((I39*1000/[1]UserCalcs!$D$27)/60)</f>
        <v>0</v>
      </c>
      <c r="K39" s="17">
        <f>((I39*1000/[1]UserCalcs!$D$27/60)-J39)*60</f>
        <v>0</v>
      </c>
    </row>
    <row r="40" spans="1:11" s="15" customFormat="1" ht="15" x14ac:dyDescent="0.25">
      <c r="A40" s="16">
        <v>45</v>
      </c>
      <c r="B40" s="10">
        <f>IF([1]PumpRatePerUserCalcs!AQ$27&gt;B39,B39,[1]PumpRatePerUserCalcs!AQ$27)</f>
        <v>0.51826968683666297</v>
      </c>
      <c r="C40" s="11">
        <f t="shared" si="0"/>
        <v>168.90409094006847</v>
      </c>
      <c r="D40" s="11">
        <f>TRUNC((C40*1000/[1]UserCalcs!$D$27)/60)</f>
        <v>14</v>
      </c>
      <c r="E40" s="11">
        <f>((C40*1000/[1]UserCalcs!$D$27/60)-D40)*60</f>
        <v>4.5204547003424267</v>
      </c>
      <c r="F40" s="12"/>
      <c r="G40" s="13">
        <v>6</v>
      </c>
      <c r="H40" s="10">
        <f>IF([1]PumpRatePerUserCalcs!CD$27&gt;H39,H39,[1]PumpRatePerUserCalcs!CD$27)</f>
        <v>0</v>
      </c>
      <c r="I40" s="11">
        <f t="shared" si="1"/>
        <v>0</v>
      </c>
      <c r="J40" s="11">
        <f>TRUNC((I40*1000/[1]UserCalcs!$D$27)/60)</f>
        <v>0</v>
      </c>
      <c r="K40" s="17">
        <f>((I40*1000/[1]UserCalcs!$D$27/60)-J40)*60</f>
        <v>0</v>
      </c>
    </row>
    <row r="41" spans="1:11" s="15" customFormat="1" ht="15" x14ac:dyDescent="0.25">
      <c r="A41" s="16">
        <v>44</v>
      </c>
      <c r="B41" s="10">
        <f>IF([1]PumpRatePerUserCalcs!AR$27&gt;B40,B40,[1]PumpRatePerUserCalcs!AR$27)</f>
        <v>0.49992549351133442</v>
      </c>
      <c r="C41" s="11">
        <f t="shared" si="0"/>
        <v>162.92571833534387</v>
      </c>
      <c r="D41" s="11">
        <f>TRUNC((C41*1000/[1]UserCalcs!$D$27)/60)</f>
        <v>13</v>
      </c>
      <c r="E41" s="11">
        <f>((C41*1000/[1]UserCalcs!$D$27/60)-D41)*60</f>
        <v>34.628591676719296</v>
      </c>
      <c r="F41" s="12"/>
      <c r="G41" s="13">
        <v>5</v>
      </c>
      <c r="H41" s="10">
        <f>IF([1]PumpRatePerUserCalcs!CE$27&gt;H40,H40,[1]PumpRatePerUserCalcs!CE$27)</f>
        <v>0</v>
      </c>
      <c r="I41" s="11">
        <f t="shared" si="1"/>
        <v>0</v>
      </c>
      <c r="J41" s="11">
        <f>TRUNC((I41*1000/[1]UserCalcs!$D$27)/60)</f>
        <v>0</v>
      </c>
      <c r="K41" s="17">
        <f>((I41*1000/[1]UserCalcs!$D$27/60)-J41)*60</f>
        <v>0</v>
      </c>
    </row>
    <row r="42" spans="1:11" s="15" customFormat="1" ht="15" x14ac:dyDescent="0.25">
      <c r="A42" s="16">
        <v>43</v>
      </c>
      <c r="B42" s="10">
        <f>IF([1]PumpRatePerUserCalcs!AS$27&gt;B41,B41,[1]PumpRatePerUserCalcs!AS$27)</f>
        <v>0.48158130018600581</v>
      </c>
      <c r="C42" s="11">
        <f t="shared" si="0"/>
        <v>156.9473457306193</v>
      </c>
      <c r="D42" s="11">
        <f>TRUNC((C42*1000/[1]UserCalcs!$D$27)/60)</f>
        <v>13</v>
      </c>
      <c r="E42" s="11">
        <f>((C42*1000/[1]UserCalcs!$D$27/60)-D42)*60</f>
        <v>4.7367286530964847</v>
      </c>
      <c r="F42" s="12"/>
      <c r="G42" s="13">
        <v>4</v>
      </c>
      <c r="H42" s="10">
        <f>IF([1]PumpRatePerUserCalcs!CF$27&gt;H41,H41,[1]PumpRatePerUserCalcs!CF$27)</f>
        <v>0</v>
      </c>
      <c r="I42" s="11">
        <f t="shared" si="1"/>
        <v>0</v>
      </c>
      <c r="J42" s="11">
        <f>TRUNC((I42*1000/[1]UserCalcs!$D$27)/60)</f>
        <v>0</v>
      </c>
      <c r="K42" s="17">
        <f>((I42*1000/[1]UserCalcs!$D$27/60)-J42)*60</f>
        <v>0</v>
      </c>
    </row>
    <row r="43" spans="1:11" s="15" customFormat="1" ht="15" x14ac:dyDescent="0.25">
      <c r="A43" s="16">
        <v>42</v>
      </c>
      <c r="B43" s="10">
        <f>IF([1]PumpRatePerUserCalcs!AT$27&gt;B42,B42,[1]PumpRatePerUserCalcs!AT$27)</f>
        <v>0.46323710686067737</v>
      </c>
      <c r="C43" s="11">
        <f t="shared" si="0"/>
        <v>150.96897312589476</v>
      </c>
      <c r="D43" s="11">
        <f>TRUNC((C43*1000/[1]UserCalcs!$D$27)/60)</f>
        <v>12</v>
      </c>
      <c r="E43" s="11">
        <f>((C43*1000/[1]UserCalcs!$D$27/60)-D43)*60</f>
        <v>34.84486562947378</v>
      </c>
      <c r="F43" s="12"/>
      <c r="G43" s="13">
        <v>3</v>
      </c>
      <c r="H43" s="10">
        <f>IF([1]PumpRatePerUserCalcs!CG$27&gt;H42,H42,[1]PumpRatePerUserCalcs!CG$27)</f>
        <v>0</v>
      </c>
      <c r="I43" s="11">
        <f t="shared" si="1"/>
        <v>0</v>
      </c>
      <c r="J43" s="11">
        <f>TRUNC((I43*1000/[1]UserCalcs!$D$27)/60)</f>
        <v>0</v>
      </c>
      <c r="K43" s="17">
        <f>((I43*1000/[1]UserCalcs!$D$27/60)-J43)*60</f>
        <v>0</v>
      </c>
    </row>
    <row r="44" spans="1:11" s="15" customFormat="1" ht="15" x14ac:dyDescent="0.25">
      <c r="A44" s="16">
        <v>41</v>
      </c>
      <c r="B44" s="10">
        <f>IF([1]PumpRatePerUserCalcs!AU$27&gt;B43,B43,[1]PumpRatePerUserCalcs!AU$27)</f>
        <v>0.44489291353534882</v>
      </c>
      <c r="C44" s="11">
        <f t="shared" si="0"/>
        <v>144.99060052117019</v>
      </c>
      <c r="D44" s="11">
        <f>TRUNC((C44*1000/[1]UserCalcs!$D$27)/60)</f>
        <v>12</v>
      </c>
      <c r="E44" s="11">
        <f>((C44*1000/[1]UserCalcs!$D$27/60)-D44)*60</f>
        <v>4.9530026058508625</v>
      </c>
      <c r="F44" s="12"/>
      <c r="G44" s="13">
        <v>2</v>
      </c>
      <c r="H44" s="10">
        <f>IF([1]PumpRatePerUserCalcs!CH$27&gt;H43,H43,[1]PumpRatePerUserCalcs!CH$27)</f>
        <v>0</v>
      </c>
      <c r="I44" s="11">
        <f t="shared" si="1"/>
        <v>0</v>
      </c>
      <c r="J44" s="11">
        <f>TRUNC((I44*1000/[1]UserCalcs!$D$27)/60)</f>
        <v>0</v>
      </c>
      <c r="K44" s="17">
        <f>((I44*1000/[1]UserCalcs!$D$27/60)-J44)*60</f>
        <v>0</v>
      </c>
    </row>
    <row r="45" spans="1:11" s="15" customFormat="1" ht="15" x14ac:dyDescent="0.25">
      <c r="A45" s="18">
        <v>40</v>
      </c>
      <c r="B45" s="19">
        <f>IF([1]PumpRatePerUserCalcs!AV$27&gt;B44,B44,[1]PumpRatePerUserCalcs!AV$27)</f>
        <v>0.428039340655398</v>
      </c>
      <c r="C45" s="20">
        <f t="shared" si="0"/>
        <v>139.4980211195942</v>
      </c>
      <c r="D45" s="20">
        <f>TRUNC((C45*1000/[1]UserCalcs!$D$27)/60)</f>
        <v>11</v>
      </c>
      <c r="E45" s="21">
        <f>((C45*1000/[1]UserCalcs!$D$27/60)-D45)*60</f>
        <v>37.490105597970995</v>
      </c>
      <c r="F45" s="12"/>
      <c r="G45" s="22">
        <v>1</v>
      </c>
      <c r="H45" s="19">
        <f>IF([1]PumpRatePerUserCalcs!CI$27&gt;H44,H44,[1]PumpRatePerUserCalcs!CI$27)</f>
        <v>0</v>
      </c>
      <c r="I45" s="20">
        <f t="shared" si="1"/>
        <v>0</v>
      </c>
      <c r="J45" s="20">
        <f>TRUNC((I45*1000/[1]UserCalcs!$D$27)/60)</f>
        <v>0</v>
      </c>
      <c r="K45" s="21">
        <f>((I45*1000/[1]UserCalcs!$D$27/60)-J45)*60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FBD0-EF8C-4F23-82C3-9AD44ABAED7A}">
  <dimension ref="A1:K52"/>
  <sheetViews>
    <sheetView workbookViewId="0">
      <selection activeCell="M13" sqref="M13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[1]PumpRatePerUserCalcs!J$28</f>
        <v>0.58767097349075514</v>
      </c>
      <c r="C7" s="11">
        <f t="shared" ref="C7:C45" si="0">B7*325900/1000</f>
        <v>191.52197026063712</v>
      </c>
      <c r="D7" s="11">
        <f>TRUNC((C7*1000/[1]UserCalcs!$D$28)/60)</f>
        <v>24</v>
      </c>
      <c r="E7" s="11">
        <f>((C7*1000/[1]UserCalcs!$D$28/60)-D7)*60</f>
        <v>1.4813989752866519E-2</v>
      </c>
      <c r="F7" s="12"/>
      <c r="G7" s="13">
        <v>39</v>
      </c>
      <c r="H7" s="10">
        <f>IF([1]PumpRatePerUserCalcs!AW$28&gt;B45,B45,[1]PumpRatePerUserCalcs!AW$28)</f>
        <v>0.58767097349075514</v>
      </c>
      <c r="I7" s="11">
        <f t="shared" ref="I7:I45" si="1">H7*325900/1000</f>
        <v>191.52197026063712</v>
      </c>
      <c r="J7" s="11">
        <f>TRUNC((I7*1000/[1]UserCalcs!$D$28)/60)</f>
        <v>24</v>
      </c>
      <c r="K7" s="17">
        <f>((I7*1000/[1]UserCalcs!$D$28/60)-J7)*60</f>
        <v>1.4813989752866519E-2</v>
      </c>
    </row>
    <row r="8" spans="1:11" s="15" customFormat="1" ht="15" x14ac:dyDescent="0.25">
      <c r="A8" s="16">
        <v>77</v>
      </c>
      <c r="B8" s="10">
        <f>IF([1]PumpRatePerUserCalcs!K$28&gt;B7,B7,[1]PumpRatePerUserCalcs!K$28)</f>
        <v>0.58767097349075514</v>
      </c>
      <c r="C8" s="11">
        <f t="shared" si="0"/>
        <v>191.52197026063712</v>
      </c>
      <c r="D8" s="11">
        <f>TRUNC((C8*1000/[1]UserCalcs!$D$28)/60)</f>
        <v>24</v>
      </c>
      <c r="E8" s="11">
        <f>((C8*1000/[1]UserCalcs!$D$28/60)-D8)*60</f>
        <v>1.4813989752866519E-2</v>
      </c>
      <c r="F8" s="12"/>
      <c r="G8" s="13">
        <v>38</v>
      </c>
      <c r="H8" s="10">
        <f>IF([1]PumpRatePerUserCalcs!AX$28&gt;H7,H7,[1]PumpRatePerUserCalcs!AX$28)</f>
        <v>0.57633166946264935</v>
      </c>
      <c r="I8" s="11">
        <f t="shared" si="1"/>
        <v>187.82649107787745</v>
      </c>
      <c r="J8" s="11">
        <f>TRUNC((I8*1000/[1]UserCalcs!$D$28)/60)</f>
        <v>23</v>
      </c>
      <c r="K8" s="17">
        <f>((I8*1000/[1]UserCalcs!$D$28/60)-J8)*60</f>
        <v>32.229256224642384</v>
      </c>
    </row>
    <row r="9" spans="1:11" s="15" customFormat="1" ht="15" x14ac:dyDescent="0.25">
      <c r="A9" s="16">
        <v>76</v>
      </c>
      <c r="B9" s="10">
        <f>IF([1]PumpRatePerUserCalcs!L$28&gt;B8,B8,[1]PumpRatePerUserCalcs!L$28)</f>
        <v>0.58767097349075514</v>
      </c>
      <c r="C9" s="11">
        <f t="shared" si="0"/>
        <v>191.52197026063712</v>
      </c>
      <c r="D9" s="11">
        <f>TRUNC((C9*1000/[1]UserCalcs!$D$28)/60)</f>
        <v>24</v>
      </c>
      <c r="E9" s="11">
        <f>((C9*1000/[1]UserCalcs!$D$28/60)-D9)*60</f>
        <v>1.4813989752866519E-2</v>
      </c>
      <c r="F9" s="12"/>
      <c r="G9" s="13">
        <v>37</v>
      </c>
      <c r="H9" s="10">
        <f>IF([1]PumpRatePerUserCalcs!AY$28&gt;H8,H8,[1]PumpRatePerUserCalcs!AY$28)</f>
        <v>0.55169952448425996</v>
      </c>
      <c r="I9" s="11">
        <f t="shared" si="1"/>
        <v>179.79887502942034</v>
      </c>
      <c r="J9" s="11">
        <f>TRUNC((I9*1000/[1]UserCalcs!$D$28)/60)</f>
        <v>22</v>
      </c>
      <c r="K9" s="17">
        <f>((I9*1000/[1]UserCalcs!$D$28/60)-J9)*60</f>
        <v>31.871240822709268</v>
      </c>
    </row>
    <row r="10" spans="1:11" s="15" customFormat="1" ht="15" x14ac:dyDescent="0.25">
      <c r="A10" s="16">
        <v>75</v>
      </c>
      <c r="B10" s="10">
        <f>IF([1]PumpRatePerUserCalcs!M$28&gt;B9,B9,[1]PumpRatePerUserCalcs!M$28)</f>
        <v>0.58767097349075514</v>
      </c>
      <c r="C10" s="11">
        <f t="shared" si="0"/>
        <v>191.52197026063712</v>
      </c>
      <c r="D10" s="11">
        <f>TRUNC((C10*1000/[1]UserCalcs!$D$28)/60)</f>
        <v>24</v>
      </c>
      <c r="E10" s="11">
        <f>((C10*1000/[1]UserCalcs!$D$28/60)-D10)*60</f>
        <v>1.4813989752866519E-2</v>
      </c>
      <c r="F10" s="12"/>
      <c r="G10" s="13">
        <v>36</v>
      </c>
      <c r="H10" s="10">
        <f>IF([1]PumpRatePerUserCalcs!AZ$28&gt;H9,H9,[1]PumpRatePerUserCalcs!AZ$28)</f>
        <v>0.52706737950587068</v>
      </c>
      <c r="I10" s="11">
        <f t="shared" si="1"/>
        <v>171.77125898096327</v>
      </c>
      <c r="J10" s="11">
        <f>TRUNC((I10*1000/[1]UserCalcs!$D$28)/60)</f>
        <v>21</v>
      </c>
      <c r="K10" s="17">
        <f>((I10*1000/[1]UserCalcs!$D$28/60)-J10)*60</f>
        <v>31.513225420776578</v>
      </c>
    </row>
    <row r="11" spans="1:11" s="15" customFormat="1" ht="15" x14ac:dyDescent="0.25">
      <c r="A11" s="16">
        <v>74</v>
      </c>
      <c r="B11" s="10">
        <f>IF([1]PumpRatePerUserCalcs!N$28&gt;B10,B10,[1]PumpRatePerUserCalcs!N$28)</f>
        <v>0.58767097349075514</v>
      </c>
      <c r="C11" s="11">
        <f t="shared" si="0"/>
        <v>191.52197026063712</v>
      </c>
      <c r="D11" s="11">
        <f>TRUNC((C11*1000/[1]UserCalcs!$D$28)/60)</f>
        <v>24</v>
      </c>
      <c r="E11" s="11">
        <f>((C11*1000/[1]UserCalcs!$D$28/60)-D11)*60</f>
        <v>1.4813989752866519E-2</v>
      </c>
      <c r="F11" s="12"/>
      <c r="G11" s="13">
        <v>35</v>
      </c>
      <c r="H11" s="10">
        <f>IF([1]PumpRatePerUserCalcs!BA$28&gt;H10,H10,[1]PumpRatePerUserCalcs!BA$28)</f>
        <v>0.5024352345274814</v>
      </c>
      <c r="I11" s="11">
        <f t="shared" si="1"/>
        <v>163.74364293250619</v>
      </c>
      <c r="J11" s="11">
        <f>TRUNC((I11*1000/[1]UserCalcs!$D$28)/60)</f>
        <v>20</v>
      </c>
      <c r="K11" s="17">
        <f>((I11*1000/[1]UserCalcs!$D$28/60)-J11)*60</f>
        <v>31.155210018843462</v>
      </c>
    </row>
    <row r="12" spans="1:11" s="15" customFormat="1" ht="15" x14ac:dyDescent="0.25">
      <c r="A12" s="16">
        <v>73</v>
      </c>
      <c r="B12" s="10">
        <f>IF([1]PumpRatePerUserCalcs!O$28&gt;B11,B11,[1]PumpRatePerUserCalcs!O$28)</f>
        <v>0.58767097349075514</v>
      </c>
      <c r="C12" s="11">
        <f t="shared" si="0"/>
        <v>191.52197026063712</v>
      </c>
      <c r="D12" s="11">
        <f>TRUNC((C12*1000/[1]UserCalcs!$D$28)/60)</f>
        <v>24</v>
      </c>
      <c r="E12" s="11">
        <f>((C12*1000/[1]UserCalcs!$D$28/60)-D12)*60</f>
        <v>1.4813989752866519E-2</v>
      </c>
      <c r="F12" s="12"/>
      <c r="G12" s="13">
        <v>34</v>
      </c>
      <c r="H12" s="10">
        <f>IF([1]PumpRatePerUserCalcs!BB$28&gt;H11,H11,[1]PumpRatePerUserCalcs!BB$28)</f>
        <v>0.47780308954909212</v>
      </c>
      <c r="I12" s="11">
        <f t="shared" si="1"/>
        <v>155.71602688404911</v>
      </c>
      <c r="J12" s="11">
        <f>TRUNC((I12*1000/[1]UserCalcs!$D$28)/60)</f>
        <v>19</v>
      </c>
      <c r="K12" s="17">
        <f>((I12*1000/[1]UserCalcs!$D$28/60)-J12)*60</f>
        <v>30.797194616910772</v>
      </c>
    </row>
    <row r="13" spans="1:11" s="15" customFormat="1" ht="15" x14ac:dyDescent="0.25">
      <c r="A13" s="16">
        <v>72</v>
      </c>
      <c r="B13" s="10">
        <f>IF([1]PumpRatePerUserCalcs!P$28&gt;B12,B12,[1]PumpRatePerUserCalcs!P$28)</f>
        <v>0.58767097349075514</v>
      </c>
      <c r="C13" s="11">
        <f t="shared" si="0"/>
        <v>191.52197026063712</v>
      </c>
      <c r="D13" s="11">
        <f>TRUNC((C13*1000/[1]UserCalcs!$D$28)/60)</f>
        <v>24</v>
      </c>
      <c r="E13" s="11">
        <f>((C13*1000/[1]UserCalcs!$D$28/60)-D13)*60</f>
        <v>1.4813989752866519E-2</v>
      </c>
      <c r="F13" s="12"/>
      <c r="G13" s="13">
        <v>33</v>
      </c>
      <c r="H13" s="10">
        <f>IF([1]PumpRatePerUserCalcs!BC$28&gt;H12,H12,[1]PumpRatePerUserCalcs!BC$28)</f>
        <v>0.45317094457070278</v>
      </c>
      <c r="I13" s="11">
        <f t="shared" si="1"/>
        <v>147.68841083559204</v>
      </c>
      <c r="J13" s="11">
        <f>TRUNC((I13*1000/[1]UserCalcs!$D$28)/60)</f>
        <v>18</v>
      </c>
      <c r="K13" s="17">
        <f>((I13*1000/[1]UserCalcs!$D$28/60)-J13)*60</f>
        <v>30.439179214977656</v>
      </c>
    </row>
    <row r="14" spans="1:11" s="15" customFormat="1" ht="15" x14ac:dyDescent="0.25">
      <c r="A14" s="16">
        <v>71</v>
      </c>
      <c r="B14" s="10">
        <f>IF([1]PumpRatePerUserCalcs!Q$28&gt;B13,B13,[1]PumpRatePerUserCalcs!Q$28)</f>
        <v>0.58767097349075514</v>
      </c>
      <c r="C14" s="11">
        <f t="shared" si="0"/>
        <v>191.52197026063712</v>
      </c>
      <c r="D14" s="11">
        <f>TRUNC((C14*1000/[1]UserCalcs!$D$28)/60)</f>
        <v>24</v>
      </c>
      <c r="E14" s="11">
        <f>((C14*1000/[1]UserCalcs!$D$28/60)-D14)*60</f>
        <v>1.4813989752866519E-2</v>
      </c>
      <c r="F14" s="12"/>
      <c r="G14" s="13">
        <v>32</v>
      </c>
      <c r="H14" s="10">
        <f>IF([1]PumpRatePerUserCalcs!BD$28&gt;H13,H13,[1]PumpRatePerUserCalcs!BD$28)</f>
        <v>0.4285387995923135</v>
      </c>
      <c r="I14" s="11">
        <f t="shared" si="1"/>
        <v>139.66079478713499</v>
      </c>
      <c r="J14" s="11">
        <f>TRUNC((I14*1000/[1]UserCalcs!$D$28)/60)</f>
        <v>17</v>
      </c>
      <c r="K14" s="17">
        <f>((I14*1000/[1]UserCalcs!$D$28/60)-J14)*60</f>
        <v>30.081163813044967</v>
      </c>
    </row>
    <row r="15" spans="1:11" s="15" customFormat="1" ht="15" x14ac:dyDescent="0.25">
      <c r="A15" s="16">
        <v>70</v>
      </c>
      <c r="B15" s="10">
        <f>IF([1]PumpRatePerUserCalcs!R$28&gt;B14,B14,[1]PumpRatePerUserCalcs!R$28)</f>
        <v>0.58767097349075514</v>
      </c>
      <c r="C15" s="11">
        <f t="shared" si="0"/>
        <v>191.52197026063712</v>
      </c>
      <c r="D15" s="11">
        <f>TRUNC((C15*1000/[1]UserCalcs!$D$28)/60)</f>
        <v>24</v>
      </c>
      <c r="E15" s="11">
        <f>((C15*1000/[1]UserCalcs!$D$28/60)-D15)*60</f>
        <v>1.4813989752866519E-2</v>
      </c>
      <c r="F15" s="12"/>
      <c r="G15" s="13">
        <v>31</v>
      </c>
      <c r="H15" s="10">
        <f>IF([1]PumpRatePerUserCalcs!BE$28&gt;H14,H14,[1]PumpRatePerUserCalcs!BE$28)</f>
        <v>0.40390665461392428</v>
      </c>
      <c r="I15" s="11">
        <f t="shared" si="1"/>
        <v>131.63317873867794</v>
      </c>
      <c r="J15" s="11">
        <f>TRUNC((I15*1000/[1]UserCalcs!$D$28)/60)</f>
        <v>16</v>
      </c>
      <c r="K15" s="17">
        <f>((I15*1000/[1]UserCalcs!$D$28/60)-J15)*60</f>
        <v>29.723148411112277</v>
      </c>
    </row>
    <row r="16" spans="1:11" s="15" customFormat="1" ht="15" x14ac:dyDescent="0.25">
      <c r="A16" s="16">
        <v>69</v>
      </c>
      <c r="B16" s="10">
        <f>IF([1]PumpRatePerUserCalcs!S$28&gt;B15,B15,[1]PumpRatePerUserCalcs!S$28)</f>
        <v>0.58767097349075514</v>
      </c>
      <c r="C16" s="11">
        <f t="shared" si="0"/>
        <v>191.52197026063712</v>
      </c>
      <c r="D16" s="11">
        <f>TRUNC((C16*1000/[1]UserCalcs!$D$28)/60)</f>
        <v>24</v>
      </c>
      <c r="E16" s="11">
        <f>((C16*1000/[1]UserCalcs!$D$28/60)-D16)*60</f>
        <v>1.4813989752866519E-2</v>
      </c>
      <c r="F16" s="12"/>
      <c r="G16" s="13">
        <v>30</v>
      </c>
      <c r="H16" s="10">
        <f>IF([1]PumpRatePerUserCalcs!BF$28&gt;H15,H15,[1]PumpRatePerUserCalcs!BF$28)</f>
        <v>0.38353533080512325</v>
      </c>
      <c r="I16" s="11">
        <f t="shared" si="1"/>
        <v>124.99416430938967</v>
      </c>
      <c r="J16" s="11">
        <f>TRUNC((I16*1000/[1]UserCalcs!$D$28)/60)</f>
        <v>15</v>
      </c>
      <c r="K16" s="17">
        <f>((I16*1000/[1]UserCalcs!$D$28/60)-J16)*60</f>
        <v>39.805746687140378</v>
      </c>
    </row>
    <row r="17" spans="1:11" s="15" customFormat="1" ht="15" x14ac:dyDescent="0.25">
      <c r="A17" s="16">
        <v>68</v>
      </c>
      <c r="B17" s="10">
        <f>IF([1]PumpRatePerUserCalcs!T$28&gt;B16,B16,[1]PumpRatePerUserCalcs!T$28)</f>
        <v>0.58767097349075514</v>
      </c>
      <c r="C17" s="11">
        <f t="shared" si="0"/>
        <v>191.52197026063712</v>
      </c>
      <c r="D17" s="11">
        <f>TRUNC((C17*1000/[1]UserCalcs!$D$28)/60)</f>
        <v>24</v>
      </c>
      <c r="E17" s="11">
        <f>((C17*1000/[1]UserCalcs!$D$28/60)-D17)*60</f>
        <v>1.4813989752866519E-2</v>
      </c>
      <c r="F17" s="12"/>
      <c r="G17" s="13">
        <v>29</v>
      </c>
      <c r="H17" s="10">
        <f>IF([1]PumpRatePerUserCalcs!BG$28&gt;H16,H16,[1]PumpRatePerUserCalcs!BG$28)</f>
        <v>0.36316400699632229</v>
      </c>
      <c r="I17" s="11">
        <f t="shared" si="1"/>
        <v>118.35514988010144</v>
      </c>
      <c r="J17" s="11">
        <f>TRUNC((I17*1000/[1]UserCalcs!$D$28)/60)</f>
        <v>14</v>
      </c>
      <c r="K17" s="17">
        <f>((I17*1000/[1]UserCalcs!$D$28/60)-J17)*60</f>
        <v>49.888344963168691</v>
      </c>
    </row>
    <row r="18" spans="1:11" s="15" customFormat="1" ht="15" x14ac:dyDescent="0.25">
      <c r="A18" s="16">
        <v>67</v>
      </c>
      <c r="B18" s="10">
        <f>IF([1]PumpRatePerUserCalcs!U$28&gt;B17,B17,[1]PumpRatePerUserCalcs!U$28)</f>
        <v>0.58767097349075514</v>
      </c>
      <c r="C18" s="11">
        <f t="shared" si="0"/>
        <v>191.52197026063712</v>
      </c>
      <c r="D18" s="11">
        <f>TRUNC((C18*1000/[1]UserCalcs!$D$28)/60)</f>
        <v>24</v>
      </c>
      <c r="E18" s="11">
        <f>((C18*1000/[1]UserCalcs!$D$28/60)-D18)*60</f>
        <v>1.4813989752866519E-2</v>
      </c>
      <c r="F18" s="12"/>
      <c r="G18" s="13">
        <v>28</v>
      </c>
      <c r="H18" s="10">
        <f>IF([1]PumpRatePerUserCalcs!BH$28&gt;H17,H17,[1]PumpRatePerUserCalcs!BH$28)</f>
        <v>0.34279268318752132</v>
      </c>
      <c r="I18" s="11">
        <f t="shared" si="1"/>
        <v>111.7161354508132</v>
      </c>
      <c r="J18" s="11">
        <f>TRUNC((I18*1000/[1]UserCalcs!$D$28)/60)</f>
        <v>13</v>
      </c>
      <c r="K18" s="17">
        <f>((I18*1000/[1]UserCalcs!$D$28/60)-J18)*60</f>
        <v>59.970943239196899</v>
      </c>
    </row>
    <row r="19" spans="1:11" s="15" customFormat="1" ht="15" x14ac:dyDescent="0.25">
      <c r="A19" s="16">
        <v>66</v>
      </c>
      <c r="B19" s="10">
        <f>IF([1]PumpRatePerUserCalcs!V$28&gt;B18,B18,[1]PumpRatePerUserCalcs!V$28)</f>
        <v>0.58767097349075514</v>
      </c>
      <c r="C19" s="11">
        <f t="shared" si="0"/>
        <v>191.52197026063712</v>
      </c>
      <c r="D19" s="11">
        <f>TRUNC((C19*1000/[1]UserCalcs!$D$28)/60)</f>
        <v>24</v>
      </c>
      <c r="E19" s="11">
        <f>((C19*1000/[1]UserCalcs!$D$28/60)-D19)*60</f>
        <v>1.4813989752866519E-2</v>
      </c>
      <c r="F19" s="12"/>
      <c r="G19" s="13">
        <v>27</v>
      </c>
      <c r="H19" s="10">
        <f>IF([1]PumpRatePerUserCalcs!BI$28&gt;H18,H18,[1]PumpRatePerUserCalcs!BI$28)</f>
        <v>0.32242135937872035</v>
      </c>
      <c r="I19" s="11">
        <f t="shared" si="1"/>
        <v>105.07712102152496</v>
      </c>
      <c r="J19" s="11">
        <f>TRUNC((I19*1000/[1]UserCalcs!$D$28)/60)</f>
        <v>13</v>
      </c>
      <c r="K19" s="17">
        <f>((I19*1000/[1]UserCalcs!$D$28/60)-J19)*60</f>
        <v>10.053541515225213</v>
      </c>
    </row>
    <row r="20" spans="1:11" s="15" customFormat="1" ht="15" x14ac:dyDescent="0.25">
      <c r="A20" s="16">
        <v>65</v>
      </c>
      <c r="B20" s="10">
        <f>IF([1]PumpRatePerUserCalcs!W$28&gt;B19,B19,[1]PumpRatePerUserCalcs!W$28)</f>
        <v>0.58767097349075514</v>
      </c>
      <c r="C20" s="11">
        <f t="shared" si="0"/>
        <v>191.52197026063712</v>
      </c>
      <c r="D20" s="11">
        <f>TRUNC((C20*1000/[1]UserCalcs!$D$28)/60)</f>
        <v>24</v>
      </c>
      <c r="E20" s="11">
        <f>((C20*1000/[1]UserCalcs!$D$28/60)-D20)*60</f>
        <v>1.4813989752866519E-2</v>
      </c>
      <c r="F20" s="12"/>
      <c r="G20" s="13">
        <v>26</v>
      </c>
      <c r="H20" s="10">
        <f>IF([1]PumpRatePerUserCalcs!BJ$28&gt;H19,H19,[1]PumpRatePerUserCalcs!BJ$28)</f>
        <v>0.30205003556991944</v>
      </c>
      <c r="I20" s="11">
        <f t="shared" si="1"/>
        <v>98.438106592236736</v>
      </c>
      <c r="J20" s="11">
        <f>TRUNC((I20*1000/[1]UserCalcs!$D$28)/60)</f>
        <v>12</v>
      </c>
      <c r="K20" s="17">
        <f>((I20*1000/[1]UserCalcs!$D$28/60)-J20)*60</f>
        <v>20.136139791253633</v>
      </c>
    </row>
    <row r="21" spans="1:11" s="15" customFormat="1" ht="15" x14ac:dyDescent="0.25">
      <c r="A21" s="16">
        <v>64</v>
      </c>
      <c r="B21" s="10">
        <f>IF([1]PumpRatePerUserCalcs!X$28&gt;B20,B20,[1]PumpRatePerUserCalcs!X$28)</f>
        <v>0.58767097349075514</v>
      </c>
      <c r="C21" s="11">
        <f t="shared" si="0"/>
        <v>191.52197026063712</v>
      </c>
      <c r="D21" s="11">
        <f>TRUNC((C21*1000/[1]UserCalcs!$D$28)/60)</f>
        <v>24</v>
      </c>
      <c r="E21" s="11">
        <f>((C21*1000/[1]UserCalcs!$D$28/60)-D21)*60</f>
        <v>1.4813989752866519E-2</v>
      </c>
      <c r="F21" s="12"/>
      <c r="G21" s="13">
        <v>25</v>
      </c>
      <c r="H21" s="10">
        <f>IF([1]PumpRatePerUserCalcs!BK$28&gt;H20,H20,[1]PumpRatePerUserCalcs!BK$28)</f>
        <v>0.28167871176111853</v>
      </c>
      <c r="I21" s="11">
        <f t="shared" si="1"/>
        <v>91.799092162948526</v>
      </c>
      <c r="J21" s="11">
        <f>TRUNC((I21*1000/[1]UserCalcs!$D$28)/60)</f>
        <v>11</v>
      </c>
      <c r="K21" s="17">
        <f>((I21*1000/[1]UserCalcs!$D$28/60)-J21)*60</f>
        <v>30.21873806728216</v>
      </c>
    </row>
    <row r="22" spans="1:11" s="15" customFormat="1" ht="15" x14ac:dyDescent="0.25">
      <c r="A22" s="16">
        <v>63</v>
      </c>
      <c r="B22" s="10">
        <f>IF([1]PumpRatePerUserCalcs!Y$28&gt;B21,B21,[1]PumpRatePerUserCalcs!Y$28)</f>
        <v>0.58767097349075514</v>
      </c>
      <c r="C22" s="11">
        <f t="shared" si="0"/>
        <v>191.52197026063712</v>
      </c>
      <c r="D22" s="11">
        <f>TRUNC((C22*1000/[1]UserCalcs!$D$28)/60)</f>
        <v>24</v>
      </c>
      <c r="E22" s="11">
        <f>((C22*1000/[1]UserCalcs!$D$28/60)-D22)*60</f>
        <v>1.4813989752866519E-2</v>
      </c>
      <c r="F22" s="12"/>
      <c r="G22" s="13">
        <v>24</v>
      </c>
      <c r="H22" s="10">
        <f>IF([1]PumpRatePerUserCalcs!BL$28&gt;H21,H21,[1]PumpRatePerUserCalcs!BL$28)</f>
        <v>0.26130738795231756</v>
      </c>
      <c r="I22" s="11">
        <f t="shared" si="1"/>
        <v>85.160077733660287</v>
      </c>
      <c r="J22" s="11">
        <f>TRUNC((I22*1000/[1]UserCalcs!$D$28)/60)</f>
        <v>10</v>
      </c>
      <c r="K22" s="17">
        <f>((I22*1000/[1]UserCalcs!$D$28/60)-J22)*60</f>
        <v>40.301336343310474</v>
      </c>
    </row>
    <row r="23" spans="1:11" s="15" customFormat="1" ht="15" x14ac:dyDescent="0.25">
      <c r="A23" s="16">
        <v>62</v>
      </c>
      <c r="B23" s="10">
        <f>IF([1]PumpRatePerUserCalcs!Z$28&gt;B22,B22,[1]PumpRatePerUserCalcs!Z$28)</f>
        <v>0.58767097349075514</v>
      </c>
      <c r="C23" s="11">
        <f t="shared" si="0"/>
        <v>191.52197026063712</v>
      </c>
      <c r="D23" s="11">
        <f>TRUNC((C23*1000/[1]UserCalcs!$D$28)/60)</f>
        <v>24</v>
      </c>
      <c r="E23" s="11">
        <f>((C23*1000/[1]UserCalcs!$D$28/60)-D23)*60</f>
        <v>1.4813989752866519E-2</v>
      </c>
      <c r="F23" s="12"/>
      <c r="G23" s="13">
        <v>23</v>
      </c>
      <c r="H23" s="10">
        <f>IF([1]PumpRatePerUserCalcs!BM$28&gt;H22,H22,[1]PumpRatePerUserCalcs!BM$28)</f>
        <v>0.24093606414351662</v>
      </c>
      <c r="I23" s="11">
        <f t="shared" si="1"/>
        <v>78.521063304372078</v>
      </c>
      <c r="J23" s="11">
        <f>TRUNC((I23*1000/[1]UserCalcs!$D$28)/60)</f>
        <v>9</v>
      </c>
      <c r="K23" s="17">
        <f>((I23*1000/[1]UserCalcs!$D$28/60)-J23)*60</f>
        <v>50.383934619338895</v>
      </c>
    </row>
    <row r="24" spans="1:11" s="15" customFormat="1" ht="15" x14ac:dyDescent="0.25">
      <c r="A24" s="16">
        <v>61</v>
      </c>
      <c r="B24" s="10">
        <f>IF([1]PumpRatePerUserCalcs!AA$28&gt;B23,B23,[1]PumpRatePerUserCalcs!AA$28)</f>
        <v>0.58767097349075514</v>
      </c>
      <c r="C24" s="11">
        <f t="shared" si="0"/>
        <v>191.52197026063712</v>
      </c>
      <c r="D24" s="11">
        <f>TRUNC((C24*1000/[1]UserCalcs!$D$28)/60)</f>
        <v>24</v>
      </c>
      <c r="E24" s="11">
        <f>((C24*1000/[1]UserCalcs!$D$28/60)-D24)*60</f>
        <v>1.4813989752866519E-2</v>
      </c>
      <c r="F24" s="12"/>
      <c r="G24" s="13">
        <v>22</v>
      </c>
      <c r="H24" s="10">
        <f>IF([1]PumpRatePerUserCalcs!BN$28&gt;H23,H23,[1]PumpRatePerUserCalcs!BN$28)</f>
        <v>0.22056474033471568</v>
      </c>
      <c r="I24" s="11">
        <f t="shared" si="1"/>
        <v>71.882048875083839</v>
      </c>
      <c r="J24" s="11">
        <f>TRUNC((I24*1000/[1]UserCalcs!$D$28)/60)</f>
        <v>9</v>
      </c>
      <c r="K24" s="17">
        <f>((I24*1000/[1]UserCalcs!$D$28/60)-J24)*60</f>
        <v>0.46653289536720877</v>
      </c>
    </row>
    <row r="25" spans="1:11" s="15" customFormat="1" ht="15" x14ac:dyDescent="0.25">
      <c r="A25" s="16">
        <v>60</v>
      </c>
      <c r="B25" s="10">
        <f>IF([1]PumpRatePerUserCalcs!AB$28&gt;B24,B24,[1]PumpRatePerUserCalcs!AB$28)</f>
        <v>0.58767097349075514</v>
      </c>
      <c r="C25" s="11">
        <f t="shared" si="0"/>
        <v>191.52197026063712</v>
      </c>
      <c r="D25" s="11">
        <f>TRUNC((C25*1000/[1]UserCalcs!$D$28)/60)</f>
        <v>24</v>
      </c>
      <c r="E25" s="11">
        <f>((C25*1000/[1]UserCalcs!$D$28/60)-D25)*60</f>
        <v>1.4813989752866519E-2</v>
      </c>
      <c r="F25" s="12"/>
      <c r="G25" s="13">
        <v>21</v>
      </c>
      <c r="H25" s="10">
        <f>IF([1]PumpRatePerUserCalcs!BO$28&gt;H24,H24,[1]PumpRatePerUserCalcs!BO$28)</f>
        <v>0.20019341652591474</v>
      </c>
      <c r="I25" s="11">
        <f t="shared" si="1"/>
        <v>65.243034445795615</v>
      </c>
      <c r="J25" s="11">
        <f>TRUNC((I25*1000/[1]UserCalcs!$D$28)/60)</f>
        <v>8</v>
      </c>
      <c r="K25" s="17">
        <f>((I25*1000/[1]UserCalcs!$D$28/60)-J25)*60</f>
        <v>10.549131171395629</v>
      </c>
    </row>
    <row r="26" spans="1:11" s="15" customFormat="1" ht="15" x14ac:dyDescent="0.25">
      <c r="A26" s="16">
        <v>59</v>
      </c>
      <c r="B26" s="10">
        <f>IF([1]PumpRatePerUserCalcs!AC$28&gt;B25,B25,[1]PumpRatePerUserCalcs!AC$28)</f>
        <v>0.58767097349075514</v>
      </c>
      <c r="C26" s="11">
        <f t="shared" si="0"/>
        <v>191.52197026063712</v>
      </c>
      <c r="D26" s="11">
        <f>TRUNC((C26*1000/[1]UserCalcs!$D$28)/60)</f>
        <v>24</v>
      </c>
      <c r="E26" s="11">
        <f>((C26*1000/[1]UserCalcs!$D$28/60)-D26)*60</f>
        <v>1.4813989752866519E-2</v>
      </c>
      <c r="F26" s="12"/>
      <c r="G26" s="13">
        <v>20</v>
      </c>
      <c r="H26" s="10">
        <f>IF([1]PumpRatePerUserCalcs!BP$28&gt;H25,H25,[1]PumpRatePerUserCalcs!BP$28)</f>
        <v>0.18194429036247345</v>
      </c>
      <c r="I26" s="11">
        <f t="shared" si="1"/>
        <v>59.295644229130097</v>
      </c>
      <c r="J26" s="11">
        <f>TRUNC((I26*1000/[1]UserCalcs!$D$28)/60)</f>
        <v>7</v>
      </c>
      <c r="K26" s="17">
        <f>((I26*1000/[1]UserCalcs!$D$28/60)-J26)*60</f>
        <v>25.831911497218822</v>
      </c>
    </row>
    <row r="27" spans="1:11" s="15" customFormat="1" ht="15" x14ac:dyDescent="0.25">
      <c r="A27" s="16">
        <v>58</v>
      </c>
      <c r="B27" s="10">
        <f>IF([1]PumpRatePerUserCalcs!AD$28&gt;B26,B26,[1]PumpRatePerUserCalcs!AD$28)</f>
        <v>0.58767097349075514</v>
      </c>
      <c r="C27" s="11">
        <f t="shared" si="0"/>
        <v>191.52197026063712</v>
      </c>
      <c r="D27" s="11">
        <f>TRUNC((C27*1000/[1]UserCalcs!$D$28)/60)</f>
        <v>24</v>
      </c>
      <c r="E27" s="11">
        <f>((C27*1000/[1]UserCalcs!$D$28/60)-D27)*60</f>
        <v>1.4813989752866519E-2</v>
      </c>
      <c r="F27" s="12"/>
      <c r="G27" s="13">
        <v>19</v>
      </c>
      <c r="H27" s="10">
        <f>IF([1]PumpRatePerUserCalcs!BQ$28&gt;H26,H26,[1]PumpRatePerUserCalcs!BQ$28)</f>
        <v>0.16369516419903221</v>
      </c>
      <c r="I27" s="11">
        <f t="shared" si="1"/>
        <v>53.348254012464594</v>
      </c>
      <c r="J27" s="11">
        <f>TRUNC((I27*1000/[1]UserCalcs!$D$28)/60)</f>
        <v>6</v>
      </c>
      <c r="K27" s="17">
        <f>((I27*1000/[1]UserCalcs!$D$28/60)-J27)*60</f>
        <v>41.114691823042122</v>
      </c>
    </row>
    <row r="28" spans="1:11" s="15" customFormat="1" ht="15" x14ac:dyDescent="0.25">
      <c r="A28" s="16">
        <v>57</v>
      </c>
      <c r="B28" s="10">
        <f>IF([1]PumpRatePerUserCalcs!AE$28&gt;B27,B27,[1]PumpRatePerUserCalcs!AE$28)</f>
        <v>0.58767097349075514</v>
      </c>
      <c r="C28" s="11">
        <f t="shared" si="0"/>
        <v>191.52197026063712</v>
      </c>
      <c r="D28" s="11">
        <f>TRUNC((C28*1000/[1]UserCalcs!$D$28)/60)</f>
        <v>24</v>
      </c>
      <c r="E28" s="11">
        <f>((C28*1000/[1]UserCalcs!$D$28/60)-D28)*60</f>
        <v>1.4813989752866519E-2</v>
      </c>
      <c r="F28" s="12"/>
      <c r="G28" s="13">
        <v>18</v>
      </c>
      <c r="H28" s="10">
        <f>IF([1]PumpRatePerUserCalcs!BR$28&gt;H27,H27,[1]PumpRatePerUserCalcs!BR$28)</f>
        <v>0.14544603803559103</v>
      </c>
      <c r="I28" s="11">
        <f t="shared" si="1"/>
        <v>47.400863795799118</v>
      </c>
      <c r="J28" s="11">
        <f>TRUNC((I28*1000/[1]UserCalcs!$D$28)/60)</f>
        <v>5</v>
      </c>
      <c r="K28" s="17">
        <f>((I28*1000/[1]UserCalcs!$D$28/60)-J28)*60</f>
        <v>56.397472148865532</v>
      </c>
    </row>
    <row r="29" spans="1:11" s="15" customFormat="1" ht="15" x14ac:dyDescent="0.25">
      <c r="A29" s="16">
        <v>56</v>
      </c>
      <c r="B29" s="10">
        <f>IF([1]PumpRatePerUserCalcs!AF$28&gt;B28,B28,[1]PumpRatePerUserCalcs!AF$28)</f>
        <v>0.58767097349075514</v>
      </c>
      <c r="C29" s="11">
        <f t="shared" si="0"/>
        <v>191.52197026063712</v>
      </c>
      <c r="D29" s="11">
        <f>TRUNC((C29*1000/[1]UserCalcs!$D$28)/60)</f>
        <v>24</v>
      </c>
      <c r="E29" s="11">
        <f>((C29*1000/[1]UserCalcs!$D$28/60)-D29)*60</f>
        <v>1.4813989752866519E-2</v>
      </c>
      <c r="F29" s="12"/>
      <c r="G29" s="13">
        <v>17</v>
      </c>
      <c r="H29" s="10">
        <f>IF([1]PumpRatePerUserCalcs!BS$28&gt;H28,H28,[1]PumpRatePerUserCalcs!BS$28)</f>
        <v>0.12719691187214982</v>
      </c>
      <c r="I29" s="11">
        <f t="shared" si="1"/>
        <v>41.453473579133629</v>
      </c>
      <c r="J29" s="11">
        <f>TRUNC((I29*1000/[1]UserCalcs!$D$28)/60)</f>
        <v>5</v>
      </c>
      <c r="K29" s="17">
        <f>((I29*1000/[1]UserCalcs!$D$28/60)-J29)*60</f>
        <v>11.680252474688935</v>
      </c>
    </row>
    <row r="30" spans="1:11" s="15" customFormat="1" ht="15" x14ac:dyDescent="0.25">
      <c r="A30" s="16">
        <v>55</v>
      </c>
      <c r="B30" s="10">
        <f>IF([1]PumpRatePerUserCalcs!AG$28&gt;B29,B29,[1]PumpRatePerUserCalcs!AG$28)</f>
        <v>0.58767097349075514</v>
      </c>
      <c r="C30" s="11">
        <f t="shared" si="0"/>
        <v>191.52197026063712</v>
      </c>
      <c r="D30" s="11">
        <f>TRUNC((C30*1000/[1]UserCalcs!$D$28)/60)</f>
        <v>24</v>
      </c>
      <c r="E30" s="11">
        <f>((C30*1000/[1]UserCalcs!$D$28/60)-D30)*60</f>
        <v>1.4813989752866519E-2</v>
      </c>
      <c r="F30" s="12"/>
      <c r="G30" s="13">
        <v>16</v>
      </c>
      <c r="H30" s="10">
        <f>IF([1]PumpRatePerUserCalcs!BT$28&gt;H29,H29,[1]PumpRatePerUserCalcs!BT$28)</f>
        <v>0.10894778570870861</v>
      </c>
      <c r="I30" s="11">
        <f t="shared" si="1"/>
        <v>35.506083362468139</v>
      </c>
      <c r="J30" s="11">
        <f>TRUNC((I30*1000/[1]UserCalcs!$D$28)/60)</f>
        <v>4</v>
      </c>
      <c r="K30" s="17">
        <f>((I30*1000/[1]UserCalcs!$D$28/60)-J30)*60</f>
        <v>26.963032800512341</v>
      </c>
    </row>
    <row r="31" spans="1:11" s="15" customFormat="1" ht="15" x14ac:dyDescent="0.25">
      <c r="A31" s="16">
        <v>54</v>
      </c>
      <c r="B31" s="10">
        <f>IF([1]PumpRatePerUserCalcs!AH$28&gt;B30,B30,[1]PumpRatePerUserCalcs!AH$28)</f>
        <v>0.58767097349075514</v>
      </c>
      <c r="C31" s="11">
        <f t="shared" si="0"/>
        <v>191.52197026063712</v>
      </c>
      <c r="D31" s="11">
        <f>TRUNC((C31*1000/[1]UserCalcs!$D$28)/60)</f>
        <v>24</v>
      </c>
      <c r="E31" s="11">
        <f>((C31*1000/[1]UserCalcs!$D$28/60)-D31)*60</f>
        <v>1.4813989752866519E-2</v>
      </c>
      <c r="F31" s="12"/>
      <c r="G31" s="13">
        <v>15</v>
      </c>
      <c r="H31" s="10">
        <f>IF([1]PumpRatePerUserCalcs!BU$28&gt;H30,H30,[1]PumpRatePerUserCalcs!BU$28)</f>
        <v>9.0698659545267402E-2</v>
      </c>
      <c r="I31" s="11">
        <f t="shared" si="1"/>
        <v>29.558693145802646</v>
      </c>
      <c r="J31" s="11">
        <f>TRUNC((I31*1000/[1]UserCalcs!$D$28)/60)</f>
        <v>3</v>
      </c>
      <c r="K31" s="17">
        <f>((I31*1000/[1]UserCalcs!$D$28/60)-J31)*60</f>
        <v>42.245813126335669</v>
      </c>
    </row>
    <row r="32" spans="1:11" s="15" customFormat="1" ht="15" x14ac:dyDescent="0.25">
      <c r="A32" s="16">
        <v>53</v>
      </c>
      <c r="B32" s="10">
        <f>IF([1]PumpRatePerUserCalcs!AI$28&gt;B31,B31,[1]PumpRatePerUserCalcs!AI$28)</f>
        <v>0.58767097349075514</v>
      </c>
      <c r="C32" s="11">
        <f t="shared" si="0"/>
        <v>191.52197026063712</v>
      </c>
      <c r="D32" s="11">
        <f>TRUNC((C32*1000/[1]UserCalcs!$D$28)/60)</f>
        <v>24</v>
      </c>
      <c r="E32" s="11">
        <f>((C32*1000/[1]UserCalcs!$D$28/60)-D32)*60</f>
        <v>1.4813989752866519E-2</v>
      </c>
      <c r="F32" s="12"/>
      <c r="G32" s="13">
        <v>14</v>
      </c>
      <c r="H32" s="10">
        <f>IF([1]PumpRatePerUserCalcs!BV$28&gt;H31,H31,[1]PumpRatePerUserCalcs!BV$28)</f>
        <v>7.2449533381826206E-2</v>
      </c>
      <c r="I32" s="11">
        <f t="shared" si="1"/>
        <v>23.61130292913716</v>
      </c>
      <c r="J32" s="11">
        <f>TRUNC((I32*1000/[1]UserCalcs!$D$28)/60)</f>
        <v>2</v>
      </c>
      <c r="K32" s="17">
        <f>((I32*1000/[1]UserCalcs!$D$28/60)-J32)*60</f>
        <v>57.5285934521591</v>
      </c>
    </row>
    <row r="33" spans="1:11" s="15" customFormat="1" ht="15" x14ac:dyDescent="0.25">
      <c r="A33" s="16">
        <v>52</v>
      </c>
      <c r="B33" s="10">
        <f>IF([1]PumpRatePerUserCalcs!AJ$28&gt;B32,B32,[1]PumpRatePerUserCalcs!AJ$28)</f>
        <v>0.58767097349075514</v>
      </c>
      <c r="C33" s="11">
        <f t="shared" si="0"/>
        <v>191.52197026063712</v>
      </c>
      <c r="D33" s="11">
        <f>TRUNC((C33*1000/[1]UserCalcs!$D$28)/60)</f>
        <v>24</v>
      </c>
      <c r="E33" s="11">
        <f>((C33*1000/[1]UserCalcs!$D$28/60)-D33)*60</f>
        <v>1.4813989752866519E-2</v>
      </c>
      <c r="F33" s="12"/>
      <c r="G33" s="13">
        <v>13</v>
      </c>
      <c r="H33" s="10">
        <f>IF([1]PumpRatePerUserCalcs!BW$28&gt;H32,H32,[1]PumpRatePerUserCalcs!BW$28)</f>
        <v>5.420040721838499E-2</v>
      </c>
      <c r="I33" s="11">
        <f t="shared" si="1"/>
        <v>17.663912712471667</v>
      </c>
      <c r="J33" s="11">
        <f>TRUNC((I33*1000/[1]UserCalcs!$D$28)/60)</f>
        <v>2</v>
      </c>
      <c r="K33" s="17">
        <f>((I33*1000/[1]UserCalcs!$D$28/60)-J33)*60</f>
        <v>12.81137377798248</v>
      </c>
    </row>
    <row r="34" spans="1:11" s="15" customFormat="1" ht="15" x14ac:dyDescent="0.25">
      <c r="A34" s="16">
        <v>51</v>
      </c>
      <c r="B34" s="10">
        <f>IF([1]PumpRatePerUserCalcs!AK$28&gt;B33,B33,[1]PumpRatePerUserCalcs!AK$28)</f>
        <v>0.58767097349075514</v>
      </c>
      <c r="C34" s="11">
        <f t="shared" si="0"/>
        <v>191.52197026063712</v>
      </c>
      <c r="D34" s="11">
        <f>TRUNC((C34*1000/[1]UserCalcs!$D$28)/60)</f>
        <v>24</v>
      </c>
      <c r="E34" s="11">
        <f>((C34*1000/[1]UserCalcs!$D$28/60)-D34)*60</f>
        <v>1.4813989752866519E-2</v>
      </c>
      <c r="F34" s="12"/>
      <c r="G34" s="13">
        <v>12</v>
      </c>
      <c r="H34" s="10">
        <f>IF([1]PumpRatePerUserCalcs!BX$28&gt;H33,H33,[1]PumpRatePerUserCalcs!BX$28)</f>
        <v>3.595128105494378E-2</v>
      </c>
      <c r="I34" s="11">
        <f t="shared" si="1"/>
        <v>11.716522495806178</v>
      </c>
      <c r="J34" s="11">
        <f>TRUNC((I34*1000/[1]UserCalcs!$D$28)/60)</f>
        <v>1</v>
      </c>
      <c r="K34" s="17">
        <f>((I34*1000/[1]UserCalcs!$D$28/60)-J34)*60</f>
        <v>28.094154103805845</v>
      </c>
    </row>
    <row r="35" spans="1:11" s="15" customFormat="1" ht="15" x14ac:dyDescent="0.25">
      <c r="A35" s="16">
        <v>50</v>
      </c>
      <c r="B35" s="10">
        <f>IF([1]PumpRatePerUserCalcs!AL$28&gt;B34,B34,[1]PumpRatePerUserCalcs!AL$28)</f>
        <v>0.58767097349075514</v>
      </c>
      <c r="C35" s="11">
        <f t="shared" si="0"/>
        <v>191.52197026063712</v>
      </c>
      <c r="D35" s="11">
        <f>TRUNC((C35*1000/[1]UserCalcs!$D$28)/60)</f>
        <v>24</v>
      </c>
      <c r="E35" s="11">
        <f>((C35*1000/[1]UserCalcs!$D$28/60)-D35)*60</f>
        <v>1.4813989752866519E-2</v>
      </c>
      <c r="F35" s="12"/>
      <c r="G35" s="13">
        <v>11</v>
      </c>
      <c r="H35" s="10">
        <f>IF([1]PumpRatePerUserCalcs!BY$28&gt;H34,H34,[1]PumpRatePerUserCalcs!BY$28)</f>
        <v>1.7702154891502585E-2</v>
      </c>
      <c r="I35" s="11">
        <f t="shared" si="1"/>
        <v>5.7691322791406918</v>
      </c>
      <c r="J35" s="11">
        <f>TRUNC((I35*1000/[1]UserCalcs!$D$28)/60)</f>
        <v>0</v>
      </c>
      <c r="K35" s="17">
        <f>((I35*1000/[1]UserCalcs!$D$28/60)-J35)*60</f>
        <v>43.376934429629266</v>
      </c>
    </row>
    <row r="36" spans="1:11" s="15" customFormat="1" ht="15" x14ac:dyDescent="0.25">
      <c r="A36" s="16">
        <v>49</v>
      </c>
      <c r="B36" s="10">
        <f>IF([1]PumpRatePerUserCalcs!AM$28&gt;B35,B35,[1]PumpRatePerUserCalcs!AM$28)</f>
        <v>0.58767097349075514</v>
      </c>
      <c r="C36" s="11">
        <f t="shared" si="0"/>
        <v>191.52197026063712</v>
      </c>
      <c r="D36" s="11">
        <f>TRUNC((C36*1000/[1]UserCalcs!$D$28)/60)</f>
        <v>24</v>
      </c>
      <c r="E36" s="11">
        <f>((C36*1000/[1]UserCalcs!$D$28/60)-D36)*60</f>
        <v>1.4813989752866519E-2</v>
      </c>
      <c r="F36" s="12"/>
      <c r="G36" s="13">
        <v>10</v>
      </c>
      <c r="H36" s="10">
        <f>IF([1]PumpRatePerUserCalcs!BZ$28&gt;H35,H35,[1]PumpRatePerUserCalcs!BZ$28)</f>
        <v>0</v>
      </c>
      <c r="I36" s="11">
        <f t="shared" si="1"/>
        <v>0</v>
      </c>
      <c r="J36" s="11">
        <f>TRUNC((I36*1000/[1]UserCalcs!$D$28)/60)</f>
        <v>0</v>
      </c>
      <c r="K36" s="17">
        <f>((I36*1000/[1]UserCalcs!$D$28/60)-J36)*60</f>
        <v>0</v>
      </c>
    </row>
    <row r="37" spans="1:11" s="15" customFormat="1" ht="15" x14ac:dyDescent="0.25">
      <c r="A37" s="16">
        <v>48</v>
      </c>
      <c r="B37" s="10">
        <f>IF([1]PumpRatePerUserCalcs!AN$28&gt;B36,B36,[1]PumpRatePerUserCalcs!AN$28)</f>
        <v>0.58767097349075514</v>
      </c>
      <c r="C37" s="11">
        <f t="shared" si="0"/>
        <v>191.52197026063712</v>
      </c>
      <c r="D37" s="11">
        <f>TRUNC((C37*1000/[1]UserCalcs!$D$28)/60)</f>
        <v>24</v>
      </c>
      <c r="E37" s="11">
        <f>((C37*1000/[1]UserCalcs!$D$28/60)-D37)*60</f>
        <v>1.4813989752866519E-2</v>
      </c>
      <c r="F37" s="12"/>
      <c r="G37" s="13">
        <v>9</v>
      </c>
      <c r="H37" s="10">
        <f>IF([1]PumpRatePerUserCalcs!CA$28&gt;H36,H36,[1]PumpRatePerUserCalcs!CA$28)</f>
        <v>0</v>
      </c>
      <c r="I37" s="11">
        <f t="shared" si="1"/>
        <v>0</v>
      </c>
      <c r="J37" s="11">
        <f>TRUNC((I37*1000/[1]UserCalcs!$D$28)/60)</f>
        <v>0</v>
      </c>
      <c r="K37" s="17">
        <f>((I37*1000/[1]UserCalcs!$D$28/60)-J37)*60</f>
        <v>0</v>
      </c>
    </row>
    <row r="38" spans="1:11" s="15" customFormat="1" ht="15" x14ac:dyDescent="0.25">
      <c r="A38" s="16">
        <v>47</v>
      </c>
      <c r="B38" s="10">
        <f>IF([1]PumpRatePerUserCalcs!AO$28&gt;B37,B37,[1]PumpRatePerUserCalcs!AO$28)</f>
        <v>0.58767097349075514</v>
      </c>
      <c r="C38" s="11">
        <f t="shared" si="0"/>
        <v>191.52197026063712</v>
      </c>
      <c r="D38" s="11">
        <f>TRUNC((C38*1000/[1]UserCalcs!$D$28)/60)</f>
        <v>24</v>
      </c>
      <c r="E38" s="11">
        <f>((C38*1000/[1]UserCalcs!$D$28/60)-D38)*60</f>
        <v>1.4813989752866519E-2</v>
      </c>
      <c r="F38" s="12"/>
      <c r="G38" s="13">
        <v>8</v>
      </c>
      <c r="H38" s="10">
        <f>IF([1]PumpRatePerUserCalcs!CB$28&gt;H37,H37,[1]PumpRatePerUserCalcs!CB$28)</f>
        <v>0</v>
      </c>
      <c r="I38" s="11">
        <f t="shared" si="1"/>
        <v>0</v>
      </c>
      <c r="J38" s="11">
        <f>TRUNC((I38*1000/[1]UserCalcs!$D$28)/60)</f>
        <v>0</v>
      </c>
      <c r="K38" s="17">
        <f>((I38*1000/[1]UserCalcs!$D$28/60)-J38)*60</f>
        <v>0</v>
      </c>
    </row>
    <row r="39" spans="1:11" s="15" customFormat="1" ht="15" x14ac:dyDescent="0.25">
      <c r="A39" s="16">
        <v>46</v>
      </c>
      <c r="B39" s="10">
        <f>IF([1]PumpRatePerUserCalcs!AP$28&gt;B38,B38,[1]PumpRatePerUserCalcs!AP$28)</f>
        <v>0.58767097349075514</v>
      </c>
      <c r="C39" s="11">
        <f t="shared" si="0"/>
        <v>191.52197026063712</v>
      </c>
      <c r="D39" s="11">
        <f>TRUNC((C39*1000/[1]UserCalcs!$D$28)/60)</f>
        <v>24</v>
      </c>
      <c r="E39" s="11">
        <f>((C39*1000/[1]UserCalcs!$D$28/60)-D39)*60</f>
        <v>1.4813989752866519E-2</v>
      </c>
      <c r="F39" s="12"/>
      <c r="G39" s="13">
        <v>7</v>
      </c>
      <c r="H39" s="10">
        <f>IF([1]PumpRatePerUserCalcs!CC$28&gt;H38,H38,[1]PumpRatePerUserCalcs!CC$28)</f>
        <v>0</v>
      </c>
      <c r="I39" s="11">
        <f t="shared" si="1"/>
        <v>0</v>
      </c>
      <c r="J39" s="11">
        <f>TRUNC((I39*1000/[1]UserCalcs!$D$28)/60)</f>
        <v>0</v>
      </c>
      <c r="K39" s="17">
        <f>((I39*1000/[1]UserCalcs!$D$28/60)-J39)*60</f>
        <v>0</v>
      </c>
    </row>
    <row r="40" spans="1:11" s="15" customFormat="1" ht="15" x14ac:dyDescent="0.25">
      <c r="A40" s="16">
        <v>45</v>
      </c>
      <c r="B40" s="10">
        <f>IF([1]PumpRatePerUserCalcs!AQ$28&gt;B39,B39,[1]PumpRatePerUserCalcs!AQ$28)</f>
        <v>0.58767097349075514</v>
      </c>
      <c r="C40" s="11">
        <f t="shared" si="0"/>
        <v>191.52197026063712</v>
      </c>
      <c r="D40" s="11">
        <f>TRUNC((C40*1000/[1]UserCalcs!$D$28)/60)</f>
        <v>24</v>
      </c>
      <c r="E40" s="11">
        <f>((C40*1000/[1]UserCalcs!$D$28/60)-D40)*60</f>
        <v>1.4813989752866519E-2</v>
      </c>
      <c r="F40" s="12"/>
      <c r="G40" s="13">
        <v>6</v>
      </c>
      <c r="H40" s="10">
        <f>IF([1]PumpRatePerUserCalcs!CD$28&gt;H39,H39,[1]PumpRatePerUserCalcs!CD$28)</f>
        <v>0</v>
      </c>
      <c r="I40" s="11">
        <f t="shared" si="1"/>
        <v>0</v>
      </c>
      <c r="J40" s="11">
        <f>TRUNC((I40*1000/[1]UserCalcs!$D$28)/60)</f>
        <v>0</v>
      </c>
      <c r="K40" s="17">
        <f>((I40*1000/[1]UserCalcs!$D$28/60)-J40)*60</f>
        <v>0</v>
      </c>
    </row>
    <row r="41" spans="1:11" s="15" customFormat="1" ht="15" x14ac:dyDescent="0.25">
      <c r="A41" s="16">
        <v>44</v>
      </c>
      <c r="B41" s="10">
        <f>IF([1]PumpRatePerUserCalcs!AR$28&gt;B40,B40,[1]PumpRatePerUserCalcs!AR$28)</f>
        <v>0.58767097349075514</v>
      </c>
      <c r="C41" s="11">
        <f t="shared" si="0"/>
        <v>191.52197026063712</v>
      </c>
      <c r="D41" s="11">
        <f>TRUNC((C41*1000/[1]UserCalcs!$D$28)/60)</f>
        <v>24</v>
      </c>
      <c r="E41" s="11">
        <f>((C41*1000/[1]UserCalcs!$D$28/60)-D41)*60</f>
        <v>1.4813989752866519E-2</v>
      </c>
      <c r="F41" s="12"/>
      <c r="G41" s="13">
        <v>5</v>
      </c>
      <c r="H41" s="10">
        <f>IF([1]PumpRatePerUserCalcs!CE$28&gt;H40,H40,[1]PumpRatePerUserCalcs!CE$28)</f>
        <v>0</v>
      </c>
      <c r="I41" s="11">
        <f t="shared" si="1"/>
        <v>0</v>
      </c>
      <c r="J41" s="11">
        <f>TRUNC((I41*1000/[1]UserCalcs!$D$28)/60)</f>
        <v>0</v>
      </c>
      <c r="K41" s="17">
        <f>((I41*1000/[1]UserCalcs!$D$28/60)-J41)*60</f>
        <v>0</v>
      </c>
    </row>
    <row r="42" spans="1:11" s="15" customFormat="1" ht="15" x14ac:dyDescent="0.25">
      <c r="A42" s="16">
        <v>43</v>
      </c>
      <c r="B42" s="10">
        <f>IF([1]PumpRatePerUserCalcs!AS$28&gt;B41,B41,[1]PumpRatePerUserCalcs!AS$28)</f>
        <v>0.58767097349075514</v>
      </c>
      <c r="C42" s="11">
        <f t="shared" si="0"/>
        <v>191.52197026063712</v>
      </c>
      <c r="D42" s="11">
        <f>TRUNC((C42*1000/[1]UserCalcs!$D$28)/60)</f>
        <v>24</v>
      </c>
      <c r="E42" s="11">
        <f>((C42*1000/[1]UserCalcs!$D$28/60)-D42)*60</f>
        <v>1.4813989752866519E-2</v>
      </c>
      <c r="F42" s="12"/>
      <c r="G42" s="13">
        <v>4</v>
      </c>
      <c r="H42" s="10">
        <f>IF([1]PumpRatePerUserCalcs!CF$28&gt;H41,H41,[1]PumpRatePerUserCalcs!CF$28)</f>
        <v>0</v>
      </c>
      <c r="I42" s="11">
        <f t="shared" si="1"/>
        <v>0</v>
      </c>
      <c r="J42" s="11">
        <f>TRUNC((I42*1000/[1]UserCalcs!$D$28)/60)</f>
        <v>0</v>
      </c>
      <c r="K42" s="17">
        <f>((I42*1000/[1]UserCalcs!$D$28/60)-J42)*60</f>
        <v>0</v>
      </c>
    </row>
    <row r="43" spans="1:11" s="15" customFormat="1" ht="15" x14ac:dyDescent="0.25">
      <c r="A43" s="16">
        <v>42</v>
      </c>
      <c r="B43" s="10">
        <f>IF([1]PumpRatePerUserCalcs!AT$28&gt;B42,B42,[1]PumpRatePerUserCalcs!AT$28)</f>
        <v>0.58767097349075514</v>
      </c>
      <c r="C43" s="11">
        <f t="shared" si="0"/>
        <v>191.52197026063712</v>
      </c>
      <c r="D43" s="11">
        <f>TRUNC((C43*1000/[1]UserCalcs!$D$28)/60)</f>
        <v>24</v>
      </c>
      <c r="E43" s="11">
        <f>((C43*1000/[1]UserCalcs!$D$28/60)-D43)*60</f>
        <v>1.4813989752866519E-2</v>
      </c>
      <c r="F43" s="12"/>
      <c r="G43" s="13">
        <v>3</v>
      </c>
      <c r="H43" s="10">
        <f>IF([1]PumpRatePerUserCalcs!CG$28&gt;H42,H42,[1]PumpRatePerUserCalcs!CG$28)</f>
        <v>0</v>
      </c>
      <c r="I43" s="11">
        <f t="shared" si="1"/>
        <v>0</v>
      </c>
      <c r="J43" s="11">
        <f>TRUNC((I43*1000/[1]UserCalcs!$D$28)/60)</f>
        <v>0</v>
      </c>
      <c r="K43" s="17">
        <f>((I43*1000/[1]UserCalcs!$D$28/60)-J43)*60</f>
        <v>0</v>
      </c>
    </row>
    <row r="44" spans="1:11" s="15" customFormat="1" ht="15" x14ac:dyDescent="0.25">
      <c r="A44" s="16">
        <v>41</v>
      </c>
      <c r="B44" s="10">
        <f>IF([1]PumpRatePerUserCalcs!AU$28&gt;B43,B43,[1]PumpRatePerUserCalcs!AU$28)</f>
        <v>0.58767097349075514</v>
      </c>
      <c r="C44" s="11">
        <f t="shared" si="0"/>
        <v>191.52197026063712</v>
      </c>
      <c r="D44" s="11">
        <f>TRUNC((C44*1000/[1]UserCalcs!$D$28)/60)</f>
        <v>24</v>
      </c>
      <c r="E44" s="11">
        <f>((C44*1000/[1]UserCalcs!$D$28/60)-D44)*60</f>
        <v>1.4813989752866519E-2</v>
      </c>
      <c r="F44" s="12"/>
      <c r="G44" s="13">
        <v>2</v>
      </c>
      <c r="H44" s="10">
        <f>IF([1]PumpRatePerUserCalcs!CH$28&gt;H43,H43,[1]PumpRatePerUserCalcs!CH$28)</f>
        <v>0</v>
      </c>
      <c r="I44" s="11">
        <f t="shared" si="1"/>
        <v>0</v>
      </c>
      <c r="J44" s="11">
        <f>TRUNC((I44*1000/[1]UserCalcs!$D$28)/60)</f>
        <v>0</v>
      </c>
      <c r="K44" s="17">
        <f>((I44*1000/[1]UserCalcs!$D$28/60)-J44)*60</f>
        <v>0</v>
      </c>
    </row>
    <row r="45" spans="1:11" s="15" customFormat="1" ht="15" x14ac:dyDescent="0.25">
      <c r="A45" s="18">
        <v>40</v>
      </c>
      <c r="B45" s="19">
        <f>IF([1]PumpRatePerUserCalcs!AV$28&gt;B44,B44,[1]PumpRatePerUserCalcs!AV$28)</f>
        <v>0.58767097349075514</v>
      </c>
      <c r="C45" s="20">
        <f t="shared" si="0"/>
        <v>191.52197026063712</v>
      </c>
      <c r="D45" s="20">
        <f>TRUNC((C45*1000/[1]UserCalcs!$D$28)/60)</f>
        <v>24</v>
      </c>
      <c r="E45" s="21">
        <f>((C45*1000/[1]UserCalcs!$D$28/60)-D45)*60</f>
        <v>1.4813989752866519E-2</v>
      </c>
      <c r="F45" s="12"/>
      <c r="G45" s="22">
        <v>1</v>
      </c>
      <c r="H45" s="19">
        <f>IF([1]PumpRatePerUserCalcs!CI$28&gt;H44,H44,[1]PumpRatePerUserCalcs!CI$28)</f>
        <v>0</v>
      </c>
      <c r="I45" s="20">
        <f t="shared" si="1"/>
        <v>0</v>
      </c>
      <c r="J45" s="20">
        <f>TRUNC((I45*1000/[1]UserCalcs!$D$28)/60)</f>
        <v>0</v>
      </c>
      <c r="K45" s="21">
        <f>((I45*1000/[1]UserCalcs!$D$28/60)-J45)*60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1602-2E7C-49CE-9A12-30A40F14BE64}">
  <dimension ref="A1:K52"/>
  <sheetViews>
    <sheetView workbookViewId="0">
      <selection activeCell="P16" sqref="P16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v>2.4988553308540489</v>
      </c>
      <c r="C7" s="11">
        <v>814.37695232533451</v>
      </c>
      <c r="D7" s="11">
        <v>6</v>
      </c>
      <c r="E7" s="11">
        <v>10.171341966061167</v>
      </c>
      <c r="F7" s="12"/>
      <c r="G7" s="13">
        <v>39</v>
      </c>
      <c r="H7" s="10">
        <v>0.63259348888530376</v>
      </c>
      <c r="I7" s="11">
        <v>206.16221802772048</v>
      </c>
      <c r="J7" s="11">
        <v>1</v>
      </c>
      <c r="K7" s="17">
        <v>33.710099103509307</v>
      </c>
    </row>
    <row r="8" spans="1:11" s="15" customFormat="1" ht="15" x14ac:dyDescent="0.25">
      <c r="A8" s="16">
        <v>77</v>
      </c>
      <c r="B8" s="10">
        <v>2.4021671025529967</v>
      </c>
      <c r="C8" s="11">
        <v>782.8662587220216</v>
      </c>
      <c r="D8" s="11">
        <v>5</v>
      </c>
      <c r="E8" s="11">
        <v>55.848299419100741</v>
      </c>
      <c r="F8" s="12"/>
      <c r="G8" s="13">
        <v>38</v>
      </c>
      <c r="H8" s="10">
        <v>0.60666491522384136</v>
      </c>
      <c r="I8" s="11">
        <v>197.71209587144992</v>
      </c>
      <c r="J8" s="11">
        <v>1</v>
      </c>
      <c r="K8" s="17">
        <v>29.869134487022684</v>
      </c>
    </row>
    <row r="9" spans="1:11" s="15" customFormat="1" ht="15" x14ac:dyDescent="0.25">
      <c r="A9" s="16">
        <v>76</v>
      </c>
      <c r="B9" s="10">
        <v>2.305478874251945</v>
      </c>
      <c r="C9" s="11">
        <v>751.35556511870891</v>
      </c>
      <c r="D9" s="11">
        <v>5</v>
      </c>
      <c r="E9" s="11">
        <v>41.525256872140432</v>
      </c>
      <c r="F9" s="12"/>
      <c r="G9" s="13">
        <v>37</v>
      </c>
      <c r="H9" s="10">
        <v>0.58073634156237885</v>
      </c>
      <c r="I9" s="11">
        <v>189.26197371517927</v>
      </c>
      <c r="J9" s="11">
        <v>1</v>
      </c>
      <c r="K9" s="17">
        <v>26.028169870536036</v>
      </c>
    </row>
    <row r="10" spans="1:11" s="15" customFormat="1" ht="15" x14ac:dyDescent="0.25">
      <c r="A10" s="16">
        <v>75</v>
      </c>
      <c r="B10" s="10">
        <v>2.2087906459508928</v>
      </c>
      <c r="C10" s="11">
        <v>719.84487151539588</v>
      </c>
      <c r="D10" s="11">
        <v>5</v>
      </c>
      <c r="E10" s="11">
        <v>27.202214325179952</v>
      </c>
      <c r="F10" s="12"/>
      <c r="G10" s="13">
        <v>36</v>
      </c>
      <c r="H10" s="10">
        <v>0.55480776790091657</v>
      </c>
      <c r="I10" s="11">
        <v>180.8118515589087</v>
      </c>
      <c r="J10" s="11">
        <v>1</v>
      </c>
      <c r="K10" s="17">
        <v>22.18720525404941</v>
      </c>
    </row>
    <row r="11" spans="1:11" s="15" customFormat="1" ht="15" x14ac:dyDescent="0.25">
      <c r="A11" s="16">
        <v>74</v>
      </c>
      <c r="B11" s="10">
        <v>2.1121024176498406</v>
      </c>
      <c r="C11" s="11">
        <v>688.33417791208308</v>
      </c>
      <c r="D11" s="11">
        <v>5</v>
      </c>
      <c r="E11" s="11">
        <v>12.879171778219582</v>
      </c>
      <c r="F11" s="12"/>
      <c r="G11" s="13">
        <v>35</v>
      </c>
      <c r="H11" s="10">
        <v>0.52887919423945418</v>
      </c>
      <c r="I11" s="11">
        <v>172.36172940263813</v>
      </c>
      <c r="J11" s="11">
        <v>1</v>
      </c>
      <c r="K11" s="17">
        <v>18.346240637562786</v>
      </c>
    </row>
    <row r="12" spans="1:11" s="15" customFormat="1" ht="15" x14ac:dyDescent="0.25">
      <c r="A12" s="16">
        <v>73</v>
      </c>
      <c r="B12" s="10">
        <v>2.0154141893487889</v>
      </c>
      <c r="C12" s="11">
        <v>656.82348430877028</v>
      </c>
      <c r="D12" s="11">
        <v>4</v>
      </c>
      <c r="E12" s="11">
        <v>58.556129231259213</v>
      </c>
      <c r="F12" s="12"/>
      <c r="G12" s="13">
        <v>34</v>
      </c>
      <c r="H12" s="10">
        <v>0.50295062057799167</v>
      </c>
      <c r="I12" s="11">
        <v>163.91160724636748</v>
      </c>
      <c r="J12" s="11">
        <v>1</v>
      </c>
      <c r="K12" s="17">
        <v>14.505276021076124</v>
      </c>
    </row>
    <row r="13" spans="1:11" s="15" customFormat="1" ht="15" x14ac:dyDescent="0.25">
      <c r="A13" s="16">
        <v>72</v>
      </c>
      <c r="B13" s="10">
        <v>1.9187259610477365</v>
      </c>
      <c r="C13" s="11">
        <v>625.31279070545736</v>
      </c>
      <c r="D13" s="11">
        <v>4</v>
      </c>
      <c r="E13" s="11">
        <v>44.23308668429879</v>
      </c>
      <c r="F13" s="12"/>
      <c r="G13" s="13">
        <v>33</v>
      </c>
      <c r="H13" s="10">
        <v>0.47702204691652922</v>
      </c>
      <c r="I13" s="11">
        <v>155.46148509009686</v>
      </c>
      <c r="J13" s="11">
        <v>1</v>
      </c>
      <c r="K13" s="17">
        <v>10.664311404589487</v>
      </c>
    </row>
    <row r="14" spans="1:11" s="15" customFormat="1" ht="15" x14ac:dyDescent="0.25">
      <c r="A14" s="16">
        <v>71</v>
      </c>
      <c r="B14" s="10">
        <v>1.8220377327466846</v>
      </c>
      <c r="C14" s="11">
        <v>593.80209710214444</v>
      </c>
      <c r="D14" s="11">
        <v>4</v>
      </c>
      <c r="E14" s="11">
        <v>29.910044137338367</v>
      </c>
      <c r="F14" s="12"/>
      <c r="G14" s="13">
        <v>32</v>
      </c>
      <c r="H14" s="10">
        <v>0.45109347325506682</v>
      </c>
      <c r="I14" s="11">
        <v>147.01136293382629</v>
      </c>
      <c r="J14" s="11">
        <v>1</v>
      </c>
      <c r="K14" s="17">
        <v>6.8233467881028487</v>
      </c>
    </row>
    <row r="15" spans="1:11" s="15" customFormat="1" ht="15" x14ac:dyDescent="0.25">
      <c r="A15" s="16">
        <v>70</v>
      </c>
      <c r="B15" s="10">
        <v>1.7704770212936622</v>
      </c>
      <c r="C15" s="11">
        <v>576.99846123960447</v>
      </c>
      <c r="D15" s="11">
        <v>4</v>
      </c>
      <c r="E15" s="11">
        <v>22.272027836183916</v>
      </c>
      <c r="F15" s="12"/>
      <c r="G15" s="13">
        <v>31</v>
      </c>
      <c r="H15" s="10">
        <v>0.42516489959360448</v>
      </c>
      <c r="I15" s="11">
        <v>138.5612407775557</v>
      </c>
      <c r="J15" s="11">
        <v>1</v>
      </c>
      <c r="K15" s="17">
        <v>2.9823821716162247</v>
      </c>
    </row>
    <row r="16" spans="1:11" s="15" customFormat="1" ht="15" x14ac:dyDescent="0.25">
      <c r="A16" s="16">
        <v>69</v>
      </c>
      <c r="B16" s="10">
        <v>1.718916309840643</v>
      </c>
      <c r="C16" s="11">
        <v>560.19482537706563</v>
      </c>
      <c r="D16" s="11">
        <v>4</v>
      </c>
      <c r="E16" s="11">
        <v>14.634011535029785</v>
      </c>
      <c r="F16" s="12"/>
      <c r="G16" s="13">
        <v>30</v>
      </c>
      <c r="H16" s="10">
        <v>0.40372140084749808</v>
      </c>
      <c r="I16" s="11">
        <v>131.57280453619964</v>
      </c>
      <c r="J16" s="11">
        <v>0</v>
      </c>
      <c r="K16" s="17">
        <v>59.805820243727105</v>
      </c>
    </row>
    <row r="17" spans="1:11" s="15" customFormat="1" ht="15" x14ac:dyDescent="0.25">
      <c r="A17" s="16">
        <v>68</v>
      </c>
      <c r="B17" s="10">
        <v>1.6673555983876238</v>
      </c>
      <c r="C17" s="11">
        <v>543.39118951452667</v>
      </c>
      <c r="D17" s="11">
        <v>4</v>
      </c>
      <c r="E17" s="11">
        <v>6.995995233875707</v>
      </c>
      <c r="F17" s="12"/>
      <c r="G17" s="13">
        <v>29</v>
      </c>
      <c r="H17" s="10">
        <v>0.3822779021013919</v>
      </c>
      <c r="I17" s="11">
        <v>124.58436829484361</v>
      </c>
      <c r="J17" s="11">
        <v>0</v>
      </c>
      <c r="K17" s="17">
        <v>56.629258315838008</v>
      </c>
    </row>
    <row r="18" spans="1:11" s="15" customFormat="1" ht="15" x14ac:dyDescent="0.25">
      <c r="A18" s="16">
        <v>67</v>
      </c>
      <c r="B18" s="10">
        <v>1.6157948869346046</v>
      </c>
      <c r="C18" s="11">
        <v>526.58755365198772</v>
      </c>
      <c r="D18" s="11">
        <v>3</v>
      </c>
      <c r="E18" s="11">
        <v>59.357978932721657</v>
      </c>
      <c r="F18" s="12"/>
      <c r="G18" s="13">
        <v>28</v>
      </c>
      <c r="H18" s="10">
        <v>0.3608344033552856</v>
      </c>
      <c r="I18" s="11">
        <v>117.59593205348757</v>
      </c>
      <c r="J18" s="11">
        <v>0</v>
      </c>
      <c r="K18" s="17">
        <v>53.452696387948897</v>
      </c>
    </row>
    <row r="19" spans="1:11" s="15" customFormat="1" ht="15" x14ac:dyDescent="0.25">
      <c r="A19" s="16">
        <v>66</v>
      </c>
      <c r="B19" s="10">
        <v>1.5642341754815854</v>
      </c>
      <c r="C19" s="11">
        <v>509.78391778944871</v>
      </c>
      <c r="D19" s="11">
        <v>3</v>
      </c>
      <c r="E19" s="11">
        <v>51.719962631567604</v>
      </c>
      <c r="F19" s="12"/>
      <c r="G19" s="13">
        <v>27</v>
      </c>
      <c r="H19" s="10">
        <v>0.33939090460917931</v>
      </c>
      <c r="I19" s="11">
        <v>110.60749581213155</v>
      </c>
      <c r="J19" s="11">
        <v>0</v>
      </c>
      <c r="K19" s="17">
        <v>50.276134460059794</v>
      </c>
    </row>
    <row r="20" spans="1:11" s="15" customFormat="1" ht="15" x14ac:dyDescent="0.25">
      <c r="A20" s="16">
        <v>65</v>
      </c>
      <c r="B20" s="10">
        <v>1.512673464028566</v>
      </c>
      <c r="C20" s="11">
        <v>492.98028192690964</v>
      </c>
      <c r="D20" s="11">
        <v>3</v>
      </c>
      <c r="E20" s="11">
        <v>44.081946330413473</v>
      </c>
      <c r="F20" s="12"/>
      <c r="G20" s="13">
        <v>26</v>
      </c>
      <c r="H20" s="10">
        <v>0.31794740586307313</v>
      </c>
      <c r="I20" s="11">
        <v>103.61905957077553</v>
      </c>
      <c r="J20" s="11">
        <v>0</v>
      </c>
      <c r="K20" s="17">
        <v>47.099572532170697</v>
      </c>
    </row>
    <row r="21" spans="1:11" s="15" customFormat="1" ht="15" x14ac:dyDescent="0.25">
      <c r="A21" s="16">
        <v>64</v>
      </c>
      <c r="B21" s="10">
        <v>1.4611127525755467</v>
      </c>
      <c r="C21" s="11">
        <v>476.17664606437069</v>
      </c>
      <c r="D21" s="11">
        <v>3</v>
      </c>
      <c r="E21" s="11">
        <v>36.443930029259391</v>
      </c>
      <c r="F21" s="12"/>
      <c r="G21" s="13">
        <v>25</v>
      </c>
      <c r="H21" s="10">
        <v>0.29650390711696684</v>
      </c>
      <c r="I21" s="11">
        <v>96.630623329419493</v>
      </c>
      <c r="J21" s="11">
        <v>0</v>
      </c>
      <c r="K21" s="17">
        <v>43.923010604281586</v>
      </c>
    </row>
    <row r="22" spans="1:11" s="15" customFormat="1" ht="15" x14ac:dyDescent="0.25">
      <c r="A22" s="16">
        <v>63</v>
      </c>
      <c r="B22" s="10">
        <v>1.4095520411225275</v>
      </c>
      <c r="C22" s="11">
        <v>459.37301020183168</v>
      </c>
      <c r="D22" s="11">
        <v>3</v>
      </c>
      <c r="E22" s="11">
        <v>28.805913728105317</v>
      </c>
      <c r="F22" s="12"/>
      <c r="G22" s="13">
        <v>24</v>
      </c>
      <c r="H22" s="10">
        <v>0.27506040837086065</v>
      </c>
      <c r="I22" s="11">
        <v>89.64218708806348</v>
      </c>
      <c r="J22" s="11">
        <v>0</v>
      </c>
      <c r="K22" s="17">
        <v>40.74644867639249</v>
      </c>
    </row>
    <row r="23" spans="1:11" s="15" customFormat="1" ht="15" x14ac:dyDescent="0.25">
      <c r="A23" s="16">
        <v>62</v>
      </c>
      <c r="B23" s="10">
        <v>1.3579913296695083</v>
      </c>
      <c r="C23" s="11">
        <v>442.56937433929278</v>
      </c>
      <c r="D23" s="11">
        <v>3</v>
      </c>
      <c r="E23" s="11">
        <v>21.167897426951239</v>
      </c>
      <c r="F23" s="12"/>
      <c r="G23" s="13">
        <v>23</v>
      </c>
      <c r="H23" s="10">
        <v>0.25361690962475436</v>
      </c>
      <c r="I23" s="11">
        <v>82.653750846707453</v>
      </c>
      <c r="J23" s="11">
        <v>0</v>
      </c>
      <c r="K23" s="17">
        <v>37.569886748503386</v>
      </c>
    </row>
    <row r="24" spans="1:11" s="15" customFormat="1" ht="15" x14ac:dyDescent="0.25">
      <c r="A24" s="16">
        <v>61</v>
      </c>
      <c r="B24" s="10">
        <v>1.3064306182164891</v>
      </c>
      <c r="C24" s="11">
        <v>425.76573847675382</v>
      </c>
      <c r="D24" s="11">
        <v>3</v>
      </c>
      <c r="E24" s="11">
        <v>13.529881125797214</v>
      </c>
      <c r="F24" s="12"/>
      <c r="G24" s="13">
        <v>22</v>
      </c>
      <c r="H24" s="10">
        <v>0.2321734108786481</v>
      </c>
      <c r="I24" s="11">
        <v>75.665314605351426</v>
      </c>
      <c r="J24" s="11">
        <v>0</v>
      </c>
      <c r="K24" s="17">
        <v>34.393324820614282</v>
      </c>
    </row>
    <row r="25" spans="1:11" s="15" customFormat="1" ht="15" x14ac:dyDescent="0.25">
      <c r="A25" s="16">
        <v>60</v>
      </c>
      <c r="B25" s="10">
        <v>1.2724544559007838</v>
      </c>
      <c r="C25" s="11">
        <v>414.69290717806547</v>
      </c>
      <c r="D25" s="11">
        <v>3</v>
      </c>
      <c r="E25" s="11">
        <v>8.4967759900297501</v>
      </c>
      <c r="F25" s="12"/>
      <c r="G25" s="13">
        <v>21</v>
      </c>
      <c r="H25" s="10">
        <v>0.21072991213254183</v>
      </c>
      <c r="I25" s="11">
        <v>68.676878363995371</v>
      </c>
      <c r="J25" s="11">
        <v>0</v>
      </c>
      <c r="K25" s="17">
        <v>31.216762892725171</v>
      </c>
    </row>
    <row r="26" spans="1:11" s="15" customFormat="1" ht="15" x14ac:dyDescent="0.25">
      <c r="A26" s="16">
        <v>59</v>
      </c>
      <c r="B26" s="10">
        <v>1.2384782935850784</v>
      </c>
      <c r="C26" s="11">
        <v>403.62007587937705</v>
      </c>
      <c r="D26" s="11">
        <v>3</v>
      </c>
      <c r="E26" s="11">
        <v>3.4636708542623129</v>
      </c>
      <c r="F26" s="12"/>
      <c r="G26" s="13">
        <v>20</v>
      </c>
      <c r="H26" s="10">
        <v>0.1915203056447089</v>
      </c>
      <c r="I26" s="11">
        <v>62.416467609610628</v>
      </c>
      <c r="J26" s="11">
        <v>0</v>
      </c>
      <c r="K26" s="17">
        <v>28.371121640732103</v>
      </c>
    </row>
    <row r="27" spans="1:11" s="15" customFormat="1" ht="15" x14ac:dyDescent="0.25">
      <c r="A27" s="16">
        <v>58</v>
      </c>
      <c r="B27" s="10">
        <v>1.2045021312693733</v>
      </c>
      <c r="C27" s="11">
        <v>392.54724458068875</v>
      </c>
      <c r="D27" s="11">
        <v>2</v>
      </c>
      <c r="E27" s="11">
        <v>58.430565718494904</v>
      </c>
      <c r="F27" s="12"/>
      <c r="G27" s="13">
        <v>19</v>
      </c>
      <c r="H27" s="10">
        <v>0.17231069915687602</v>
      </c>
      <c r="I27" s="11">
        <v>56.156056855225899</v>
      </c>
      <c r="J27" s="11">
        <v>0</v>
      </c>
      <c r="K27" s="17">
        <v>25.525480388739044</v>
      </c>
    </row>
    <row r="28" spans="1:11" s="15" customFormat="1" ht="15" x14ac:dyDescent="0.25">
      <c r="A28" s="16">
        <v>57</v>
      </c>
      <c r="B28" s="10">
        <v>1.170525968953668</v>
      </c>
      <c r="C28" s="11">
        <v>381.4744132820004</v>
      </c>
      <c r="D28" s="11">
        <v>2</v>
      </c>
      <c r="E28" s="11">
        <v>53.397460582727462</v>
      </c>
      <c r="F28" s="12"/>
      <c r="G28" s="13">
        <v>18</v>
      </c>
      <c r="H28" s="10">
        <v>0.15310109266904318</v>
      </c>
      <c r="I28" s="11">
        <v>49.895646100841169</v>
      </c>
      <c r="J28" s="11">
        <v>0</v>
      </c>
      <c r="K28" s="17">
        <v>22.679839136745986</v>
      </c>
    </row>
    <row r="29" spans="1:11" s="15" customFormat="1" ht="15" x14ac:dyDescent="0.25">
      <c r="A29" s="16">
        <v>56</v>
      </c>
      <c r="B29" s="10">
        <v>1.1365498066379627</v>
      </c>
      <c r="C29" s="11">
        <v>370.40158198331204</v>
      </c>
      <c r="D29" s="11">
        <v>2</v>
      </c>
      <c r="E29" s="11">
        <v>48.364355446960026</v>
      </c>
      <c r="F29" s="12"/>
      <c r="G29" s="13">
        <v>17</v>
      </c>
      <c r="H29" s="10">
        <v>0.13389148618121036</v>
      </c>
      <c r="I29" s="11">
        <v>43.635235346456462</v>
      </c>
      <c r="J29" s="11">
        <v>0</v>
      </c>
      <c r="K29" s="17">
        <v>19.834197884752935</v>
      </c>
    </row>
    <row r="30" spans="1:11" s="15" customFormat="1" ht="15" x14ac:dyDescent="0.25">
      <c r="A30" s="16">
        <v>55</v>
      </c>
      <c r="B30" s="10">
        <v>1.1025736443222576</v>
      </c>
      <c r="C30" s="11">
        <v>359.32875068462374</v>
      </c>
      <c r="D30" s="11">
        <v>2</v>
      </c>
      <c r="E30" s="11">
        <v>43.331250311192619</v>
      </c>
      <c r="F30" s="12"/>
      <c r="G30" s="13">
        <v>16</v>
      </c>
      <c r="H30" s="10">
        <v>0.11468187969337748</v>
      </c>
      <c r="I30" s="11">
        <v>37.374824592071725</v>
      </c>
      <c r="J30" s="11">
        <v>0</v>
      </c>
      <c r="K30" s="17">
        <v>16.988556632759874</v>
      </c>
    </row>
    <row r="31" spans="1:11" s="15" customFormat="1" ht="15" x14ac:dyDescent="0.25">
      <c r="A31" s="16">
        <v>54</v>
      </c>
      <c r="B31" s="10">
        <v>1.0685974820065522</v>
      </c>
      <c r="C31" s="11">
        <v>348.25591938593533</v>
      </c>
      <c r="D31" s="11">
        <v>2</v>
      </c>
      <c r="E31" s="11">
        <v>38.298145175425155</v>
      </c>
      <c r="F31" s="12"/>
      <c r="G31" s="13">
        <v>15</v>
      </c>
      <c r="H31" s="10">
        <v>9.5472273205544633E-2</v>
      </c>
      <c r="I31" s="11">
        <v>31.114413837686996</v>
      </c>
      <c r="J31" s="11">
        <v>0</v>
      </c>
      <c r="K31" s="17">
        <v>14.142915380766816</v>
      </c>
    </row>
    <row r="32" spans="1:11" s="15" customFormat="1" ht="15" x14ac:dyDescent="0.25">
      <c r="A32" s="16">
        <v>53</v>
      </c>
      <c r="B32" s="10">
        <v>1.0346213196908474</v>
      </c>
      <c r="C32" s="11">
        <v>337.18308808724714</v>
      </c>
      <c r="D32" s="11">
        <v>2</v>
      </c>
      <c r="E32" s="11">
        <v>33.265040039657798</v>
      </c>
      <c r="F32" s="12"/>
      <c r="G32" s="13">
        <v>14</v>
      </c>
      <c r="H32" s="10">
        <v>7.62626667177118E-2</v>
      </c>
      <c r="I32" s="11">
        <v>24.854003083302274</v>
      </c>
      <c r="J32" s="11">
        <v>0</v>
      </c>
      <c r="K32" s="17">
        <v>11.297274128773761</v>
      </c>
    </row>
    <row r="33" spans="1:11" s="15" customFormat="1" ht="15" x14ac:dyDescent="0.25">
      <c r="A33" s="16">
        <v>52</v>
      </c>
      <c r="B33" s="10">
        <v>1.0006451573751418</v>
      </c>
      <c r="C33" s="11">
        <v>326.11025678855873</v>
      </c>
      <c r="D33" s="11">
        <v>2</v>
      </c>
      <c r="E33" s="11">
        <v>28.231934903890334</v>
      </c>
      <c r="F33" s="12"/>
      <c r="G33" s="13">
        <v>13</v>
      </c>
      <c r="H33" s="10">
        <v>5.7053060229878945E-2</v>
      </c>
      <c r="I33" s="11">
        <v>18.593592328917548</v>
      </c>
      <c r="J33" s="11">
        <v>0</v>
      </c>
      <c r="K33" s="17">
        <v>8.4516328767807032</v>
      </c>
    </row>
    <row r="34" spans="1:11" s="15" customFormat="1" ht="15" x14ac:dyDescent="0.25">
      <c r="A34" s="16">
        <v>51</v>
      </c>
      <c r="B34" s="10">
        <v>0.96666899505943671</v>
      </c>
      <c r="C34" s="11">
        <v>315.03742548987043</v>
      </c>
      <c r="D34" s="11">
        <v>2</v>
      </c>
      <c r="E34" s="11">
        <v>23.19882976812292</v>
      </c>
      <c r="F34" s="12"/>
      <c r="G34" s="13">
        <v>12</v>
      </c>
      <c r="H34" s="10">
        <v>3.7843453742046083E-2</v>
      </c>
      <c r="I34" s="11">
        <v>12.333181574532819</v>
      </c>
      <c r="J34" s="11">
        <v>0</v>
      </c>
      <c r="K34" s="17">
        <v>5.6059916247876451</v>
      </c>
    </row>
    <row r="35" spans="1:11" s="15" customFormat="1" ht="15" x14ac:dyDescent="0.25">
      <c r="A35" s="16">
        <v>50</v>
      </c>
      <c r="B35" s="10">
        <v>0.9384471591743162</v>
      </c>
      <c r="C35" s="11">
        <v>305.83992917490968</v>
      </c>
      <c r="D35" s="11">
        <v>2</v>
      </c>
      <c r="E35" s="11">
        <v>19.018149624958927</v>
      </c>
      <c r="F35" s="12"/>
      <c r="G35" s="13">
        <v>11</v>
      </c>
      <c r="H35" s="10">
        <v>1.8633847254213246E-2</v>
      </c>
      <c r="I35" s="11">
        <v>6.0727708201480972</v>
      </c>
      <c r="J35" s="11">
        <v>0</v>
      </c>
      <c r="K35" s="17">
        <v>2.7603503727945897</v>
      </c>
    </row>
    <row r="36" spans="1:11" s="15" customFormat="1" ht="15" x14ac:dyDescent="0.25">
      <c r="A36" s="16">
        <v>49</v>
      </c>
      <c r="B36" s="10">
        <v>0.91022532328919536</v>
      </c>
      <c r="C36" s="11">
        <v>296.64243285994877</v>
      </c>
      <c r="D36" s="11">
        <v>2</v>
      </c>
      <c r="E36" s="11">
        <v>14.837469481794905</v>
      </c>
      <c r="F36" s="12"/>
      <c r="G36" s="13">
        <v>10</v>
      </c>
      <c r="H36" s="10">
        <v>0</v>
      </c>
      <c r="I36" s="11">
        <v>0</v>
      </c>
      <c r="J36" s="11">
        <v>0</v>
      </c>
      <c r="K36" s="17">
        <v>0</v>
      </c>
    </row>
    <row r="37" spans="1:11" s="15" customFormat="1" ht="15" x14ac:dyDescent="0.25">
      <c r="A37" s="16">
        <v>48</v>
      </c>
      <c r="B37" s="10">
        <v>0.88200348740407453</v>
      </c>
      <c r="C37" s="11">
        <v>287.44493654498791</v>
      </c>
      <c r="D37" s="11">
        <v>2</v>
      </c>
      <c r="E37" s="11">
        <v>10.656789338630857</v>
      </c>
      <c r="F37" s="12"/>
      <c r="G37" s="13">
        <v>9</v>
      </c>
      <c r="H37" s="10">
        <v>0</v>
      </c>
      <c r="I37" s="11">
        <v>0</v>
      </c>
      <c r="J37" s="11">
        <v>0</v>
      </c>
      <c r="K37" s="17">
        <v>0</v>
      </c>
    </row>
    <row r="38" spans="1:11" s="15" customFormat="1" ht="15" x14ac:dyDescent="0.25">
      <c r="A38" s="16">
        <v>47</v>
      </c>
      <c r="B38" s="10">
        <v>0.85378165151895391</v>
      </c>
      <c r="C38" s="11">
        <v>278.24744023002705</v>
      </c>
      <c r="D38" s="11">
        <v>2</v>
      </c>
      <c r="E38" s="11">
        <v>6.4761091954668348</v>
      </c>
      <c r="F38" s="12"/>
      <c r="G38" s="13">
        <v>8</v>
      </c>
      <c r="H38" s="10">
        <v>0</v>
      </c>
      <c r="I38" s="11">
        <v>0</v>
      </c>
      <c r="J38" s="11">
        <v>0</v>
      </c>
      <c r="K38" s="17">
        <v>0</v>
      </c>
    </row>
    <row r="39" spans="1:11" s="15" customFormat="1" ht="15" x14ac:dyDescent="0.25">
      <c r="A39" s="16">
        <v>46</v>
      </c>
      <c r="B39" s="10">
        <v>0.82555981563383296</v>
      </c>
      <c r="C39" s="11">
        <v>269.04994391506614</v>
      </c>
      <c r="D39" s="11">
        <v>2</v>
      </c>
      <c r="E39" s="11">
        <v>2.2954290523027865</v>
      </c>
      <c r="F39" s="12"/>
      <c r="G39" s="13">
        <v>7</v>
      </c>
      <c r="H39" s="10">
        <v>0</v>
      </c>
      <c r="I39" s="11">
        <v>0</v>
      </c>
      <c r="J39" s="11">
        <v>0</v>
      </c>
      <c r="K39" s="17">
        <v>0</v>
      </c>
    </row>
    <row r="40" spans="1:11" s="15" customFormat="1" ht="15" x14ac:dyDescent="0.25">
      <c r="A40" s="16">
        <v>45</v>
      </c>
      <c r="B40" s="10">
        <v>0.79733797974871223</v>
      </c>
      <c r="C40" s="11">
        <v>259.85244760010534</v>
      </c>
      <c r="D40" s="11">
        <v>1</v>
      </c>
      <c r="E40" s="11">
        <v>58.11474890913879</v>
      </c>
      <c r="F40" s="12"/>
      <c r="G40" s="13">
        <v>6</v>
      </c>
      <c r="H40" s="10">
        <v>0</v>
      </c>
      <c r="I40" s="11">
        <v>0</v>
      </c>
      <c r="J40" s="11">
        <v>0</v>
      </c>
      <c r="K40" s="17">
        <v>0</v>
      </c>
    </row>
    <row r="41" spans="1:11" s="15" customFormat="1" ht="15" x14ac:dyDescent="0.25">
      <c r="A41" s="16">
        <v>44</v>
      </c>
      <c r="B41" s="10">
        <v>0.76911614386359139</v>
      </c>
      <c r="C41" s="11">
        <v>250.65495128514442</v>
      </c>
      <c r="D41" s="11">
        <v>1</v>
      </c>
      <c r="E41" s="11">
        <v>53.934068765974743</v>
      </c>
      <c r="F41" s="12"/>
      <c r="G41" s="13">
        <v>5</v>
      </c>
      <c r="H41" s="10">
        <v>0</v>
      </c>
      <c r="I41" s="11">
        <v>0</v>
      </c>
      <c r="J41" s="11">
        <v>0</v>
      </c>
      <c r="K41" s="17">
        <v>0</v>
      </c>
    </row>
    <row r="42" spans="1:11" s="15" customFormat="1" ht="15" x14ac:dyDescent="0.25">
      <c r="A42" s="16">
        <v>43</v>
      </c>
      <c r="B42" s="10">
        <v>0.74089430797847045</v>
      </c>
      <c r="C42" s="11">
        <v>241.45745497018353</v>
      </c>
      <c r="D42" s="11">
        <v>1</v>
      </c>
      <c r="E42" s="11">
        <v>49.753388622810697</v>
      </c>
      <c r="F42" s="12"/>
      <c r="G42" s="13">
        <v>4</v>
      </c>
      <c r="H42" s="10">
        <v>0</v>
      </c>
      <c r="I42" s="11">
        <v>0</v>
      </c>
      <c r="J42" s="11">
        <v>0</v>
      </c>
      <c r="K42" s="17">
        <v>0</v>
      </c>
    </row>
    <row r="43" spans="1:11" s="15" customFormat="1" ht="15" x14ac:dyDescent="0.25">
      <c r="A43" s="16">
        <v>42</v>
      </c>
      <c r="B43" s="10">
        <v>0.71267247209334972</v>
      </c>
      <c r="C43" s="11">
        <v>232.25995865522268</v>
      </c>
      <c r="D43" s="11">
        <v>1</v>
      </c>
      <c r="E43" s="11">
        <v>45.572708479646657</v>
      </c>
      <c r="F43" s="12"/>
      <c r="G43" s="13">
        <v>3</v>
      </c>
      <c r="H43" s="10">
        <v>0</v>
      </c>
      <c r="I43" s="11">
        <v>0</v>
      </c>
      <c r="J43" s="11">
        <v>0</v>
      </c>
      <c r="K43" s="17">
        <v>0</v>
      </c>
    </row>
    <row r="44" spans="1:11" s="15" customFormat="1" ht="15" x14ac:dyDescent="0.25">
      <c r="A44" s="16">
        <v>41</v>
      </c>
      <c r="B44" s="10">
        <v>0.68445063620822888</v>
      </c>
      <c r="C44" s="11">
        <v>223.06246234026179</v>
      </c>
      <c r="D44" s="11">
        <v>1</v>
      </c>
      <c r="E44" s="11">
        <v>41.392028336482625</v>
      </c>
      <c r="F44" s="12"/>
      <c r="G44" s="13">
        <v>2</v>
      </c>
      <c r="H44" s="10">
        <v>0</v>
      </c>
      <c r="I44" s="11">
        <v>0</v>
      </c>
      <c r="J44" s="11">
        <v>0</v>
      </c>
      <c r="K44" s="17">
        <v>0</v>
      </c>
    </row>
    <row r="45" spans="1:11" s="15" customFormat="1" ht="15" x14ac:dyDescent="0.25">
      <c r="A45" s="18">
        <v>40</v>
      </c>
      <c r="B45" s="19">
        <v>0.65852206254676615</v>
      </c>
      <c r="C45" s="20">
        <v>214.61234018399111</v>
      </c>
      <c r="D45" s="20">
        <v>1</v>
      </c>
      <c r="E45" s="21">
        <v>37.551063719995945</v>
      </c>
      <c r="F45" s="12"/>
      <c r="G45" s="22">
        <v>1</v>
      </c>
      <c r="H45" s="19">
        <v>0</v>
      </c>
      <c r="I45" s="20">
        <v>0</v>
      </c>
      <c r="J45" s="20">
        <v>0</v>
      </c>
      <c r="K45" s="21"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8B34-262D-4E29-AC85-F317F7273E8B}">
  <dimension ref="A1:K52"/>
  <sheetViews>
    <sheetView workbookViewId="0">
      <selection activeCell="N16" sqref="N16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[1]PumpRatePerUserCalcs!J$30</f>
        <v>0.72906549342838045</v>
      </c>
      <c r="C7" s="11">
        <f t="shared" ref="C7:C45" si="0">B7*325900/1000</f>
        <v>237.60244430830917</v>
      </c>
      <c r="D7" s="11">
        <f>TRUNC((C7*1000/[1]UserCalcs!$D$30)/60)</f>
        <v>24</v>
      </c>
      <c r="E7" s="11">
        <f>((C7*1000/[1]UserCalcs!$D$30/60)-D7)*60</f>
        <v>1.4813989752653356E-2</v>
      </c>
      <c r="F7" s="12"/>
      <c r="G7" s="13">
        <v>39</v>
      </c>
      <c r="H7" s="10">
        <f>IF([1]PumpRatePerUserCalcs!AW$30&gt;B45,B45,[1]PumpRatePerUserCalcs!AW$30)</f>
        <v>0.22884069460425865</v>
      </c>
      <c r="I7" s="11">
        <f t="shared" ref="I7:I45" si="1">H7*325900/1000</f>
        <v>74.579182371527907</v>
      </c>
      <c r="J7" s="11">
        <f>TRUNC((I7*1000/[1]UserCalcs!$D$30)/60)</f>
        <v>7</v>
      </c>
      <c r="K7" s="17">
        <f>((I7*1000/[1]UserCalcs!$D$30/60)-J7)*60</f>
        <v>31.995044675926678</v>
      </c>
    </row>
    <row r="8" spans="1:11" s="15" customFormat="1" ht="15" x14ac:dyDescent="0.25">
      <c r="A8" s="16">
        <v>77</v>
      </c>
      <c r="B8" s="10">
        <f>IF([1]PumpRatePerUserCalcs!K$30&gt;B7,B7,[1]PumpRatePerUserCalcs!K$30)</f>
        <v>0.72906549342838045</v>
      </c>
      <c r="C8" s="11">
        <f t="shared" si="0"/>
        <v>237.60244430830917</v>
      </c>
      <c r="D8" s="11">
        <f>TRUNC((C8*1000/[1]UserCalcs!$D$30)/60)</f>
        <v>24</v>
      </c>
      <c r="E8" s="11">
        <f>((C8*1000/[1]UserCalcs!$D$30/60)-D8)*60</f>
        <v>1.4813989752653356E-2</v>
      </c>
      <c r="F8" s="12"/>
      <c r="G8" s="13">
        <v>38</v>
      </c>
      <c r="H8" s="10">
        <f>IF([1]PumpRatePerUserCalcs!AX$30&gt;H7,H7,[1]PumpRatePerUserCalcs!AX$30)</f>
        <v>0.21946103308222462</v>
      </c>
      <c r="I8" s="11">
        <f t="shared" si="1"/>
        <v>71.522350681497002</v>
      </c>
      <c r="J8" s="11">
        <f>TRUNC((I8*1000/[1]UserCalcs!$D$30)/60)</f>
        <v>7</v>
      </c>
      <c r="K8" s="17">
        <f>((I8*1000/[1]UserCalcs!$D$30/60)-J8)*60</f>
        <v>13.468792009072708</v>
      </c>
    </row>
    <row r="9" spans="1:11" s="15" customFormat="1" ht="15" x14ac:dyDescent="0.25">
      <c r="A9" s="16">
        <v>76</v>
      </c>
      <c r="B9" s="10">
        <f>IF([1]PumpRatePerUserCalcs!L$30&gt;B8,B8,[1]PumpRatePerUserCalcs!L$30)</f>
        <v>0.72906549342838045</v>
      </c>
      <c r="C9" s="11">
        <f t="shared" si="0"/>
        <v>237.60244430830917</v>
      </c>
      <c r="D9" s="11">
        <f>TRUNC((C9*1000/[1]UserCalcs!$D$30)/60)</f>
        <v>24</v>
      </c>
      <c r="E9" s="11">
        <f>((C9*1000/[1]UserCalcs!$D$30/60)-D9)*60</f>
        <v>1.4813989752653356E-2</v>
      </c>
      <c r="F9" s="12"/>
      <c r="G9" s="13">
        <v>37</v>
      </c>
      <c r="H9" s="10">
        <f>IF([1]PumpRatePerUserCalcs!AY$30&gt;H8,H8,[1]PumpRatePerUserCalcs!AY$30)</f>
        <v>0.21008137156019058</v>
      </c>
      <c r="I9" s="11">
        <f t="shared" si="1"/>
        <v>68.465518991466098</v>
      </c>
      <c r="J9" s="11">
        <f>TRUNC((I9*1000/[1]UserCalcs!$D$30)/60)</f>
        <v>6</v>
      </c>
      <c r="K9" s="17">
        <f>((I9*1000/[1]UserCalcs!$D$30/60)-J9)*60</f>
        <v>54.942539342218844</v>
      </c>
    </row>
    <row r="10" spans="1:11" s="15" customFormat="1" ht="15" x14ac:dyDescent="0.25">
      <c r="A10" s="16">
        <v>75</v>
      </c>
      <c r="B10" s="10">
        <f>IF([1]PumpRatePerUserCalcs!M$30&gt;B9,B9,[1]PumpRatePerUserCalcs!M$30)</f>
        <v>0.72906549342838045</v>
      </c>
      <c r="C10" s="11">
        <f t="shared" si="0"/>
        <v>237.60244430830917</v>
      </c>
      <c r="D10" s="11">
        <f>TRUNC((C10*1000/[1]UserCalcs!$D$30)/60)</f>
        <v>24</v>
      </c>
      <c r="E10" s="11">
        <f>((C10*1000/[1]UserCalcs!$D$30/60)-D10)*60</f>
        <v>1.4813989752653356E-2</v>
      </c>
      <c r="F10" s="12"/>
      <c r="G10" s="13">
        <v>36</v>
      </c>
      <c r="H10" s="10">
        <f>IF([1]PumpRatePerUserCalcs!AZ$30&gt;H9,H9,[1]PumpRatePerUserCalcs!AZ$30)</f>
        <v>0.20070171003815657</v>
      </c>
      <c r="I10" s="11">
        <f t="shared" si="1"/>
        <v>65.408687301435222</v>
      </c>
      <c r="J10" s="11">
        <f>TRUNC((I10*1000/[1]UserCalcs!$D$30)/60)</f>
        <v>6</v>
      </c>
      <c r="K10" s="17">
        <f>((I10*1000/[1]UserCalcs!$D$30/60)-J10)*60</f>
        <v>36.416286675364979</v>
      </c>
    </row>
    <row r="11" spans="1:11" s="15" customFormat="1" ht="15" x14ac:dyDescent="0.25">
      <c r="A11" s="16">
        <v>74</v>
      </c>
      <c r="B11" s="10">
        <f>IF([1]PumpRatePerUserCalcs!N$30&gt;B10,B10,[1]PumpRatePerUserCalcs!N$30)</f>
        <v>0.72906549342838045</v>
      </c>
      <c r="C11" s="11">
        <f t="shared" si="0"/>
        <v>237.60244430830917</v>
      </c>
      <c r="D11" s="11">
        <f>TRUNC((C11*1000/[1]UserCalcs!$D$30)/60)</f>
        <v>24</v>
      </c>
      <c r="E11" s="11">
        <f>((C11*1000/[1]UserCalcs!$D$30/60)-D11)*60</f>
        <v>1.4813989752653356E-2</v>
      </c>
      <c r="F11" s="12"/>
      <c r="G11" s="13">
        <v>35</v>
      </c>
      <c r="H11" s="10">
        <f>IF([1]PumpRatePerUserCalcs!BA$30&gt;H10,H10,[1]PumpRatePerUserCalcs!BA$30)</f>
        <v>0.19132204851612253</v>
      </c>
      <c r="I11" s="11">
        <f t="shared" si="1"/>
        <v>62.351855611404332</v>
      </c>
      <c r="J11" s="11">
        <f>TRUNC((I11*1000/[1]UserCalcs!$D$30)/60)</f>
        <v>6</v>
      </c>
      <c r="K11" s="17">
        <f>((I11*1000/[1]UserCalcs!$D$30/60)-J11)*60</f>
        <v>17.890034008511115</v>
      </c>
    </row>
    <row r="12" spans="1:11" s="15" customFormat="1" ht="15" x14ac:dyDescent="0.25">
      <c r="A12" s="16">
        <v>73</v>
      </c>
      <c r="B12" s="10">
        <f>IF([1]PumpRatePerUserCalcs!O$30&gt;B11,B11,[1]PumpRatePerUserCalcs!O$30)</f>
        <v>0.72906549342838045</v>
      </c>
      <c r="C12" s="11">
        <f t="shared" si="0"/>
        <v>237.60244430830917</v>
      </c>
      <c r="D12" s="11">
        <f>TRUNC((C12*1000/[1]UserCalcs!$D$30)/60)</f>
        <v>24</v>
      </c>
      <c r="E12" s="11">
        <f>((C12*1000/[1]UserCalcs!$D$30/60)-D12)*60</f>
        <v>1.4813989752653356E-2</v>
      </c>
      <c r="F12" s="12"/>
      <c r="G12" s="13">
        <v>34</v>
      </c>
      <c r="H12" s="10">
        <f>IF([1]PumpRatePerUserCalcs!BB$30&gt;H11,H11,[1]PumpRatePerUserCalcs!BB$30)</f>
        <v>0.18194238699408849</v>
      </c>
      <c r="I12" s="11">
        <f t="shared" si="1"/>
        <v>59.295023921373442</v>
      </c>
      <c r="J12" s="11">
        <f>TRUNC((I12*1000/[1]UserCalcs!$D$30)/60)</f>
        <v>5</v>
      </c>
      <c r="K12" s="17">
        <f>((I12*1000/[1]UserCalcs!$D$30/60)-J12)*60</f>
        <v>59.363781341657202</v>
      </c>
    </row>
    <row r="13" spans="1:11" s="15" customFormat="1" ht="15" x14ac:dyDescent="0.25">
      <c r="A13" s="16">
        <v>72</v>
      </c>
      <c r="B13" s="10">
        <f>IF([1]PumpRatePerUserCalcs!P$30&gt;B12,B12,[1]PumpRatePerUserCalcs!P$30)</f>
        <v>0.69409911640901867</v>
      </c>
      <c r="C13" s="11">
        <f t="shared" si="0"/>
        <v>226.20690203769919</v>
      </c>
      <c r="D13" s="11">
        <f>TRUNC((C13*1000/[1]UserCalcs!$D$30)/60)</f>
        <v>22</v>
      </c>
      <c r="E13" s="11">
        <f>((C13*1000/[1]UserCalcs!$D$30/60)-D13)*60</f>
        <v>50.950921440601178</v>
      </c>
      <c r="F13" s="12"/>
      <c r="G13" s="13">
        <v>33</v>
      </c>
      <c r="H13" s="10">
        <f>IF([1]PumpRatePerUserCalcs!BC$30&gt;H12,H12,[1]PumpRatePerUserCalcs!BC$30)</f>
        <v>0.17256272547205445</v>
      </c>
      <c r="I13" s="11">
        <f t="shared" si="1"/>
        <v>56.238192231342545</v>
      </c>
      <c r="J13" s="11">
        <f>TRUNC((I13*1000/[1]UserCalcs!$D$30)/60)</f>
        <v>5</v>
      </c>
      <c r="K13" s="17">
        <f>((I13*1000/[1]UserCalcs!$D$30/60)-J13)*60</f>
        <v>40.837528674803337</v>
      </c>
    </row>
    <row r="14" spans="1:11" s="15" customFormat="1" ht="15" x14ac:dyDescent="0.25">
      <c r="A14" s="16">
        <v>71</v>
      </c>
      <c r="B14" s="10">
        <f>IF([1]PumpRatePerUserCalcs!Q$30&gt;B13,B13,[1]PumpRatePerUserCalcs!Q$30)</f>
        <v>0.65912214982111317</v>
      </c>
      <c r="C14" s="11">
        <f t="shared" si="0"/>
        <v>214.80790862670079</v>
      </c>
      <c r="D14" s="11">
        <f>TRUNC((C14*1000/[1]UserCalcs!$D$30)/60)</f>
        <v>21</v>
      </c>
      <c r="E14" s="11">
        <f>((C14*1000/[1]UserCalcs!$D$30/60)-D14)*60</f>
        <v>41.866112889095604</v>
      </c>
      <c r="F14" s="12"/>
      <c r="G14" s="13">
        <v>32</v>
      </c>
      <c r="H14" s="10">
        <f>IF([1]PumpRatePerUserCalcs!BD$30&gt;H13,H13,[1]PumpRatePerUserCalcs!BD$30)</f>
        <v>0.16318306395002044</v>
      </c>
      <c r="I14" s="11">
        <f t="shared" si="1"/>
        <v>53.181360541311662</v>
      </c>
      <c r="J14" s="11">
        <f>TRUNC((I14*1000/[1]UserCalcs!$D$30)/60)</f>
        <v>5</v>
      </c>
      <c r="K14" s="17">
        <f>((I14*1000/[1]UserCalcs!$D$30/60)-J14)*60</f>
        <v>22.31127600794947</v>
      </c>
    </row>
    <row r="15" spans="1:11" s="15" customFormat="1" ht="15" x14ac:dyDescent="0.25">
      <c r="A15" s="16">
        <v>70</v>
      </c>
      <c r="B15" s="10">
        <f>IF([1]PumpRatePerUserCalcs!R$30&gt;B14,B14,[1]PumpRatePerUserCalcs!R$30)</f>
        <v>0.64047006245298244</v>
      </c>
      <c r="C15" s="11">
        <f t="shared" si="0"/>
        <v>208.72919335342695</v>
      </c>
      <c r="D15" s="11">
        <f>TRUNC((C15*1000/[1]UserCalcs!$D$30)/60)</f>
        <v>21</v>
      </c>
      <c r="E15" s="11">
        <f>((C15*1000/[1]UserCalcs!$D$30/60)-D15)*60</f>
        <v>5.0254142631936816</v>
      </c>
      <c r="F15" s="12"/>
      <c r="G15" s="13">
        <v>31</v>
      </c>
      <c r="H15" s="10">
        <f>IF([1]PumpRatePerUserCalcs!BE$30&gt;H14,H14,[1]PumpRatePerUserCalcs!BE$30)</f>
        <v>0.15380340242798643</v>
      </c>
      <c r="I15" s="11">
        <f t="shared" si="1"/>
        <v>50.124528851280772</v>
      </c>
      <c r="J15" s="11">
        <f>TRUNC((I15*1000/[1]UserCalcs!$D$30)/60)</f>
        <v>5</v>
      </c>
      <c r="K15" s="17">
        <f>((I15*1000/[1]UserCalcs!$D$30/60)-J15)*60</f>
        <v>3.7850233410956058</v>
      </c>
    </row>
    <row r="16" spans="1:11" s="15" customFormat="1" ht="15" x14ac:dyDescent="0.25">
      <c r="A16" s="16">
        <v>69</v>
      </c>
      <c r="B16" s="10">
        <f>IF([1]PumpRatePerUserCalcs!S$30&gt;B15,B15,[1]PumpRatePerUserCalcs!S$30)</f>
        <v>0.62181797508485259</v>
      </c>
      <c r="C16" s="11">
        <f t="shared" si="0"/>
        <v>202.65047808015348</v>
      </c>
      <c r="D16" s="11">
        <f>TRUNC((C16*1000/[1]UserCalcs!$D$30)/60)</f>
        <v>20</v>
      </c>
      <c r="E16" s="11">
        <f>((C16*1000/[1]UserCalcs!$D$30/60)-D16)*60</f>
        <v>28.184715637293678</v>
      </c>
      <c r="F16" s="12"/>
      <c r="G16" s="13">
        <v>30</v>
      </c>
      <c r="H16" s="10">
        <f>IF([1]PumpRatePerUserCalcs!BF$30&gt;H15,H15,[1]PumpRatePerUserCalcs!BF$30)</f>
        <v>0.14604621675658247</v>
      </c>
      <c r="I16" s="11">
        <f t="shared" si="1"/>
        <v>47.596462040970223</v>
      </c>
      <c r="J16" s="11">
        <f>TRUNC((I16*1000/[1]UserCalcs!$D$30)/60)</f>
        <v>4</v>
      </c>
      <c r="K16" s="17">
        <f>((I16*1000/[1]UserCalcs!$D$30/60)-J16)*60</f>
        <v>48.463406308910479</v>
      </c>
    </row>
    <row r="17" spans="1:11" s="15" customFormat="1" ht="15" x14ac:dyDescent="0.25">
      <c r="A17" s="16">
        <v>68</v>
      </c>
      <c r="B17" s="10">
        <f>IF([1]PumpRatePerUserCalcs!T$30&gt;B16,B16,[1]PumpRatePerUserCalcs!T$30)</f>
        <v>0.60316588771672297</v>
      </c>
      <c r="C17" s="11">
        <f t="shared" si="0"/>
        <v>196.57176280688003</v>
      </c>
      <c r="D17" s="11">
        <f>TRUNC((C17*1000/[1]UserCalcs!$D$30)/60)</f>
        <v>19</v>
      </c>
      <c r="E17" s="11">
        <f>((C17*1000/[1]UserCalcs!$D$30/60)-D17)*60</f>
        <v>51.344017011394101</v>
      </c>
      <c r="F17" s="12"/>
      <c r="G17" s="13">
        <v>29</v>
      </c>
      <c r="H17" s="10">
        <f>IF([1]PumpRatePerUserCalcs!BG$30&gt;H16,H16,[1]PumpRatePerUserCalcs!BG$30)</f>
        <v>0.13828903108517851</v>
      </c>
      <c r="I17" s="11">
        <f t="shared" si="1"/>
        <v>45.068395230659675</v>
      </c>
      <c r="J17" s="11">
        <f>TRUNC((I17*1000/[1]UserCalcs!$D$30)/60)</f>
        <v>4</v>
      </c>
      <c r="K17" s="17">
        <f>((I17*1000/[1]UserCalcs!$D$30/60)-J17)*60</f>
        <v>33.141789276725348</v>
      </c>
    </row>
    <row r="18" spans="1:11" s="15" customFormat="1" ht="15" x14ac:dyDescent="0.25">
      <c r="A18" s="16">
        <v>67</v>
      </c>
      <c r="B18" s="10">
        <f>IF([1]PumpRatePerUserCalcs!U$30&gt;B17,B17,[1]PumpRatePerUserCalcs!U$30)</f>
        <v>0.58451380034859313</v>
      </c>
      <c r="C18" s="11">
        <f t="shared" si="0"/>
        <v>190.4930475336065</v>
      </c>
      <c r="D18" s="11">
        <f>TRUNC((C18*1000/[1]UserCalcs!$D$30)/60)</f>
        <v>19</v>
      </c>
      <c r="E18" s="11">
        <f>((C18*1000/[1]UserCalcs!$D$30/60)-D18)*60</f>
        <v>14.503318385493884</v>
      </c>
      <c r="F18" s="12"/>
      <c r="G18" s="13">
        <v>28</v>
      </c>
      <c r="H18" s="10">
        <f>IF([1]PumpRatePerUserCalcs!BH$30&gt;H17,H17,[1]PumpRatePerUserCalcs!BH$30)</f>
        <v>0.13053184541377458</v>
      </c>
      <c r="I18" s="11">
        <f t="shared" si="1"/>
        <v>42.540328420349134</v>
      </c>
      <c r="J18" s="11">
        <f>TRUNC((I18*1000/[1]UserCalcs!$D$30)/60)</f>
        <v>4</v>
      </c>
      <c r="K18" s="17">
        <f>((I18*1000/[1]UserCalcs!$D$30/60)-J18)*60</f>
        <v>17.820172244540213</v>
      </c>
    </row>
    <row r="19" spans="1:11" s="15" customFormat="1" ht="15" x14ac:dyDescent="0.25">
      <c r="A19" s="16">
        <v>66</v>
      </c>
      <c r="B19" s="10">
        <f>IF([1]PumpRatePerUserCalcs!V$30&gt;B18,B18,[1]PumpRatePerUserCalcs!V$30)</f>
        <v>0.5658617129804635</v>
      </c>
      <c r="C19" s="11">
        <f t="shared" si="0"/>
        <v>184.41433226033305</v>
      </c>
      <c r="D19" s="11">
        <f>TRUNC((C19*1000/[1]UserCalcs!$D$30)/60)</f>
        <v>18</v>
      </c>
      <c r="E19" s="11">
        <f>((C19*1000/[1]UserCalcs!$D$30/60)-D19)*60</f>
        <v>37.662619759594307</v>
      </c>
      <c r="F19" s="12"/>
      <c r="G19" s="13">
        <v>27</v>
      </c>
      <c r="H19" s="10">
        <f>IF([1]PumpRatePerUserCalcs!BI$30&gt;H18,H18,[1]PumpRatePerUserCalcs!BI$30)</f>
        <v>0.12277465974237065</v>
      </c>
      <c r="I19" s="11">
        <f t="shared" si="1"/>
        <v>40.012261610038593</v>
      </c>
      <c r="J19" s="11">
        <f>TRUNC((I19*1000/[1]UserCalcs!$D$30)/60)</f>
        <v>4</v>
      </c>
      <c r="K19" s="17">
        <f>((I19*1000/[1]UserCalcs!$D$30/60)-J19)*60</f>
        <v>2.4985552123551358</v>
      </c>
    </row>
    <row r="20" spans="1:11" s="15" customFormat="1" ht="15" x14ac:dyDescent="0.25">
      <c r="A20" s="16">
        <v>65</v>
      </c>
      <c r="B20" s="10">
        <f>IF([1]PumpRatePerUserCalcs!W$30&gt;B19,B19,[1]PumpRatePerUserCalcs!W$30)</f>
        <v>0.54720962561233377</v>
      </c>
      <c r="C20" s="11">
        <f t="shared" si="0"/>
        <v>178.33561698705955</v>
      </c>
      <c r="D20" s="11">
        <f>TRUNC((C20*1000/[1]UserCalcs!$D$30)/60)</f>
        <v>18</v>
      </c>
      <c r="E20" s="11">
        <f>((C20*1000/[1]UserCalcs!$D$30/60)-D20)*60</f>
        <v>0.82192113369430331</v>
      </c>
      <c r="F20" s="12"/>
      <c r="G20" s="13">
        <v>26</v>
      </c>
      <c r="H20" s="10">
        <f>IF([1]PumpRatePerUserCalcs!BJ$30&gt;H19,H19,[1]PumpRatePerUserCalcs!BJ$30)</f>
        <v>0.1150174740709667</v>
      </c>
      <c r="I20" s="11">
        <f t="shared" si="1"/>
        <v>37.484194799728044</v>
      </c>
      <c r="J20" s="11">
        <f>TRUNC((I20*1000/[1]UserCalcs!$D$30)/60)</f>
        <v>3</v>
      </c>
      <c r="K20" s="17">
        <f>((I20*1000/[1]UserCalcs!$D$30/60)-J20)*60</f>
        <v>47.176938180169977</v>
      </c>
    </row>
    <row r="21" spans="1:11" s="15" customFormat="1" ht="15" x14ac:dyDescent="0.25">
      <c r="A21" s="16">
        <v>64</v>
      </c>
      <c r="B21" s="10">
        <f>IF([1]PumpRatePerUserCalcs!X$30&gt;B20,B20,[1]PumpRatePerUserCalcs!X$30)</f>
        <v>0.52855753824420404</v>
      </c>
      <c r="C21" s="11">
        <f t="shared" si="0"/>
        <v>172.25690171378611</v>
      </c>
      <c r="D21" s="11">
        <f>TRUNC((C21*1000/[1]UserCalcs!$D$30)/60)</f>
        <v>17</v>
      </c>
      <c r="E21" s="11">
        <f>((C21*1000/[1]UserCalcs!$D$30/60)-D21)*60</f>
        <v>23.981222507794513</v>
      </c>
      <c r="F21" s="12"/>
      <c r="G21" s="13">
        <v>25</v>
      </c>
      <c r="H21" s="10">
        <f>IF([1]PumpRatePerUserCalcs!BK$30&gt;H20,H20,[1]PumpRatePerUserCalcs!BK$30)</f>
        <v>0.10726028839956277</v>
      </c>
      <c r="I21" s="11">
        <f t="shared" si="1"/>
        <v>34.956127989417503</v>
      </c>
      <c r="J21" s="11">
        <f>TRUNC((I21*1000/[1]UserCalcs!$D$30)/60)</f>
        <v>3</v>
      </c>
      <c r="K21" s="17">
        <f>((I21*1000/[1]UserCalcs!$D$30/60)-J21)*60</f>
        <v>31.855321147984846</v>
      </c>
    </row>
    <row r="22" spans="1:11" s="15" customFormat="1" ht="15" x14ac:dyDescent="0.25">
      <c r="A22" s="16">
        <v>63</v>
      </c>
      <c r="B22" s="10">
        <f>IF([1]PumpRatePerUserCalcs!Y$30&gt;B21,B21,[1]PumpRatePerUserCalcs!Y$30)</f>
        <v>0.50990545087607442</v>
      </c>
      <c r="C22" s="11">
        <f t="shared" si="0"/>
        <v>166.17818644051266</v>
      </c>
      <c r="D22" s="11">
        <f>TRUNC((C22*1000/[1]UserCalcs!$D$30)/60)</f>
        <v>16</v>
      </c>
      <c r="E22" s="11">
        <f>((C22*1000/[1]UserCalcs!$D$30/60)-D22)*60</f>
        <v>47.140523881894936</v>
      </c>
      <c r="F22" s="12"/>
      <c r="G22" s="13">
        <v>24</v>
      </c>
      <c r="H22" s="10">
        <f>IF([1]PumpRatePerUserCalcs!BL$30&gt;H21,H21,[1]PumpRatePerUserCalcs!BL$30)</f>
        <v>9.9503102728158835E-2</v>
      </c>
      <c r="I22" s="11">
        <f t="shared" si="1"/>
        <v>32.428061179106962</v>
      </c>
      <c r="J22" s="11">
        <f>TRUNC((I22*1000/[1]UserCalcs!$D$30)/60)</f>
        <v>3</v>
      </c>
      <c r="K22" s="17">
        <f>((I22*1000/[1]UserCalcs!$D$30/60)-J22)*60</f>
        <v>16.533704115799772</v>
      </c>
    </row>
    <row r="23" spans="1:11" s="15" customFormat="1" ht="15" x14ac:dyDescent="0.25">
      <c r="A23" s="16">
        <v>62</v>
      </c>
      <c r="B23" s="10">
        <f>IF([1]PumpRatePerUserCalcs!Z$30&gt;B22,B22,[1]PumpRatePerUserCalcs!Z$30)</f>
        <v>0.49125336350794463</v>
      </c>
      <c r="C23" s="11">
        <f t="shared" si="0"/>
        <v>160.09947116723916</v>
      </c>
      <c r="D23" s="11">
        <f>TRUNC((C23*1000/[1]UserCalcs!$D$30)/60)</f>
        <v>16</v>
      </c>
      <c r="E23" s="11">
        <f>((C23*1000/[1]UserCalcs!$D$30/60)-D23)*60</f>
        <v>10.299825255994932</v>
      </c>
      <c r="F23" s="12"/>
      <c r="G23" s="13">
        <v>23</v>
      </c>
      <c r="H23" s="10">
        <f>IF([1]PumpRatePerUserCalcs!BM$30&gt;H22,H22,[1]PumpRatePerUserCalcs!BM$30)</f>
        <v>9.1745917056754889E-2</v>
      </c>
      <c r="I23" s="11">
        <f t="shared" si="1"/>
        <v>29.89999436879642</v>
      </c>
      <c r="J23" s="11">
        <f>TRUNC((I23*1000/[1]UserCalcs!$D$30)/60)</f>
        <v>3</v>
      </c>
      <c r="K23" s="17">
        <f>((I23*1000/[1]UserCalcs!$D$30/60)-J23)*60</f>
        <v>1.2120870836146391</v>
      </c>
    </row>
    <row r="24" spans="1:11" s="15" customFormat="1" ht="15" x14ac:dyDescent="0.25">
      <c r="A24" s="16">
        <v>61</v>
      </c>
      <c r="B24" s="10">
        <f>IF([1]PumpRatePerUserCalcs!AA$30&gt;B23,B23,[1]PumpRatePerUserCalcs!AA$30)</f>
        <v>0.4726012761398149</v>
      </c>
      <c r="C24" s="11">
        <f t="shared" si="0"/>
        <v>154.02075589396568</v>
      </c>
      <c r="D24" s="11">
        <f>TRUNC((C24*1000/[1]UserCalcs!$D$30)/60)</f>
        <v>15</v>
      </c>
      <c r="E24" s="11">
        <f>((C24*1000/[1]UserCalcs!$D$30/60)-D24)*60</f>
        <v>33.459126630095035</v>
      </c>
      <c r="F24" s="12"/>
      <c r="G24" s="13">
        <v>22</v>
      </c>
      <c r="H24" s="10">
        <f>IF([1]PumpRatePerUserCalcs!BN$30&gt;H23,H23,[1]PumpRatePerUserCalcs!BN$30)</f>
        <v>8.3988731385350943E-2</v>
      </c>
      <c r="I24" s="11">
        <f t="shared" si="1"/>
        <v>27.371927558485872</v>
      </c>
      <c r="J24" s="11">
        <f>TRUNC((I24*1000/[1]UserCalcs!$D$30)/60)</f>
        <v>2</v>
      </c>
      <c r="K24" s="17">
        <f>((I24*1000/[1]UserCalcs!$D$30/60)-J24)*60</f>
        <v>45.890470051429531</v>
      </c>
    </row>
    <row r="25" spans="1:11" s="15" customFormat="1" ht="15" x14ac:dyDescent="0.25">
      <c r="A25" s="16">
        <v>60</v>
      </c>
      <c r="B25" s="10">
        <f>IF([1]PumpRatePerUserCalcs!AB$30&gt;B24,B24,[1]PumpRatePerUserCalcs!AB$30)</f>
        <v>0.46031039942210861</v>
      </c>
      <c r="C25" s="11">
        <f t="shared" si="0"/>
        <v>150.0151591716652</v>
      </c>
      <c r="D25" s="11">
        <f>TRUNC((C25*1000/[1]UserCalcs!$D$30)/60)</f>
        <v>15</v>
      </c>
      <c r="E25" s="11">
        <f>((C25*1000/[1]UserCalcs!$D$30/60)-D25)*60</f>
        <v>9.1827828585769922</v>
      </c>
      <c r="F25" s="12"/>
      <c r="G25" s="13">
        <v>21</v>
      </c>
      <c r="H25" s="10">
        <f>IF([1]PumpRatePerUserCalcs!BO$30&gt;H24,H24,[1]PumpRatePerUserCalcs!BO$30)</f>
        <v>7.623154571394701E-2</v>
      </c>
      <c r="I25" s="11">
        <f t="shared" si="1"/>
        <v>24.843860748175331</v>
      </c>
      <c r="J25" s="11">
        <f>TRUNC((I25*1000/[1]UserCalcs!$D$30)/60)</f>
        <v>2</v>
      </c>
      <c r="K25" s="17">
        <f>((I25*1000/[1]UserCalcs!$D$30/60)-J25)*60</f>
        <v>30.568853019244429</v>
      </c>
    </row>
    <row r="26" spans="1:11" s="15" customFormat="1" ht="15" x14ac:dyDescent="0.25">
      <c r="A26" s="16">
        <v>59</v>
      </c>
      <c r="B26" s="10">
        <f>IF([1]PumpRatePerUserCalcs!AC$30&gt;B25,B25,[1]PumpRatePerUserCalcs!AC$30)</f>
        <v>0.44801952270440215</v>
      </c>
      <c r="C26" s="11">
        <f t="shared" si="0"/>
        <v>146.00956244936467</v>
      </c>
      <c r="D26" s="11">
        <f>TRUNC((C26*1000/[1]UserCalcs!$D$30)/60)</f>
        <v>14</v>
      </c>
      <c r="E26" s="11">
        <f>((C26*1000/[1]UserCalcs!$D$30/60)-D26)*60</f>
        <v>44.906439087058523</v>
      </c>
      <c r="F26" s="12"/>
      <c r="G26" s="13">
        <v>20</v>
      </c>
      <c r="H26" s="10">
        <f>IF([1]PumpRatePerUserCalcs!BP$30&gt;H25,H25,[1]PumpRatePerUserCalcs!BP$30)</f>
        <v>6.9282470566973439E-2</v>
      </c>
      <c r="I26" s="11">
        <f t="shared" si="1"/>
        <v>22.579157157776645</v>
      </c>
      <c r="J26" s="11">
        <f>TRUNC((I26*1000/[1]UserCalcs!$D$30)/60)</f>
        <v>2</v>
      </c>
      <c r="K26" s="17">
        <f>((I26*1000/[1]UserCalcs!$D$30/60)-J26)*60</f>
        <v>16.843376713797838</v>
      </c>
    </row>
    <row r="27" spans="1:11" s="15" customFormat="1" ht="15" x14ac:dyDescent="0.25">
      <c r="A27" s="16">
        <v>58</v>
      </c>
      <c r="B27" s="10">
        <f>IF([1]PumpRatePerUserCalcs!AD$30&gt;B26,B26,[1]PumpRatePerUserCalcs!AD$30)</f>
        <v>0.43572864598669581</v>
      </c>
      <c r="C27" s="11">
        <f t="shared" si="0"/>
        <v>142.00396572706418</v>
      </c>
      <c r="D27" s="11">
        <f>TRUNC((C27*1000/[1]UserCalcs!$D$30)/60)</f>
        <v>14</v>
      </c>
      <c r="E27" s="11">
        <f>((C27*1000/[1]UserCalcs!$D$30/60)-D27)*60</f>
        <v>20.630095315540373</v>
      </c>
      <c r="F27" s="12"/>
      <c r="G27" s="13">
        <v>19</v>
      </c>
      <c r="H27" s="10">
        <f>IF([1]PumpRatePerUserCalcs!BQ$30&gt;H26,H26,[1]PumpRatePerUserCalcs!BQ$30)</f>
        <v>6.233339541999991E-2</v>
      </c>
      <c r="I27" s="11">
        <f t="shared" si="1"/>
        <v>20.314453567377971</v>
      </c>
      <c r="J27" s="11">
        <f>TRUNC((I27*1000/[1]UserCalcs!$D$30)/60)</f>
        <v>2</v>
      </c>
      <c r="K27" s="17">
        <f>((I27*1000/[1]UserCalcs!$D$30/60)-J27)*60</f>
        <v>3.1179004083513551</v>
      </c>
    </row>
    <row r="28" spans="1:11" s="15" customFormat="1" ht="15" x14ac:dyDescent="0.25">
      <c r="A28" s="16">
        <v>57</v>
      </c>
      <c r="B28" s="10">
        <f>IF([1]PumpRatePerUserCalcs!AE$30&gt;B27,B27,[1]PumpRatePerUserCalcs!AE$30)</f>
        <v>0.42343776926898946</v>
      </c>
      <c r="C28" s="11">
        <f t="shared" si="0"/>
        <v>137.99836900476367</v>
      </c>
      <c r="D28" s="11">
        <f>TRUNC((C28*1000/[1]UserCalcs!$D$30)/60)</f>
        <v>13</v>
      </c>
      <c r="E28" s="11">
        <f>((C28*1000/[1]UserCalcs!$D$30/60)-D28)*60</f>
        <v>56.353751544022224</v>
      </c>
      <c r="F28" s="12"/>
      <c r="G28" s="13">
        <v>18</v>
      </c>
      <c r="H28" s="10">
        <f>IF([1]PumpRatePerUserCalcs!BR$30&gt;H27,H27,[1]PumpRatePerUserCalcs!BR$30)</f>
        <v>5.5384320273026373E-2</v>
      </c>
      <c r="I28" s="11">
        <f t="shared" si="1"/>
        <v>18.049749976979296</v>
      </c>
      <c r="J28" s="11">
        <f>TRUNC((I28*1000/[1]UserCalcs!$D$30)/60)</f>
        <v>1</v>
      </c>
      <c r="K28" s="17">
        <f>((I28*1000/[1]UserCalcs!$D$30/60)-J28)*60</f>
        <v>49.392424102904833</v>
      </c>
    </row>
    <row r="29" spans="1:11" s="15" customFormat="1" ht="15" x14ac:dyDescent="0.25">
      <c r="A29" s="16">
        <v>56</v>
      </c>
      <c r="B29" s="10">
        <f>IF([1]PumpRatePerUserCalcs!AF$30&gt;B28,B28,[1]PumpRatePerUserCalcs!AF$30)</f>
        <v>0.41114689255128301</v>
      </c>
      <c r="C29" s="11">
        <f t="shared" si="0"/>
        <v>133.99277228246311</v>
      </c>
      <c r="D29" s="11">
        <f>TRUNC((C29*1000/[1]UserCalcs!$D$30)/60)</f>
        <v>13</v>
      </c>
      <c r="E29" s="11">
        <f>((C29*1000/[1]UserCalcs!$D$30/60)-D29)*60</f>
        <v>32.077407772503754</v>
      </c>
      <c r="F29" s="12"/>
      <c r="G29" s="13">
        <v>17</v>
      </c>
      <c r="H29" s="10">
        <f>IF([1]PumpRatePerUserCalcs!BS$30&gt;H28,H28,[1]PumpRatePerUserCalcs!BS$30)</f>
        <v>4.8435245126052844E-2</v>
      </c>
      <c r="I29" s="11">
        <f t="shared" si="1"/>
        <v>15.785046386580621</v>
      </c>
      <c r="J29" s="11">
        <f>TRUNC((I29*1000/[1]UserCalcs!$D$30)/60)</f>
        <v>1</v>
      </c>
      <c r="K29" s="17">
        <f>((I29*1000/[1]UserCalcs!$D$30/60)-J29)*60</f>
        <v>35.666947797458306</v>
      </c>
    </row>
    <row r="30" spans="1:11" s="15" customFormat="1" ht="15" x14ac:dyDescent="0.25">
      <c r="A30" s="16">
        <v>55</v>
      </c>
      <c r="B30" s="10">
        <f>IF([1]PumpRatePerUserCalcs!AG$30&gt;B29,B29,[1]PumpRatePerUserCalcs!AG$30)</f>
        <v>0.39885601583357672</v>
      </c>
      <c r="C30" s="11">
        <f t="shared" si="0"/>
        <v>129.98717556016265</v>
      </c>
      <c r="D30" s="11">
        <f>TRUNC((C30*1000/[1]UserCalcs!$D$30)/60)</f>
        <v>13</v>
      </c>
      <c r="E30" s="11">
        <f>((C30*1000/[1]UserCalcs!$D$30/60)-D30)*60</f>
        <v>7.8010640009858179</v>
      </c>
      <c r="F30" s="12"/>
      <c r="G30" s="13">
        <v>16</v>
      </c>
      <c r="H30" s="10">
        <f>IF([1]PumpRatePerUserCalcs!BT$30&gt;H29,H29,[1]PumpRatePerUserCalcs!BT$30)</f>
        <v>4.1486169979079307E-2</v>
      </c>
      <c r="I30" s="11">
        <f t="shared" si="1"/>
        <v>13.520342796181946</v>
      </c>
      <c r="J30" s="11">
        <f>TRUNC((I30*1000/[1]UserCalcs!$D$30)/60)</f>
        <v>1</v>
      </c>
      <c r="K30" s="17">
        <f>((I30*1000/[1]UserCalcs!$D$30/60)-J30)*60</f>
        <v>21.941471492011793</v>
      </c>
    </row>
    <row r="31" spans="1:11" s="15" customFormat="1" ht="15" x14ac:dyDescent="0.25">
      <c r="A31" s="16">
        <v>54</v>
      </c>
      <c r="B31" s="10">
        <f>IF([1]PumpRatePerUserCalcs!AH$30&gt;B30,B30,[1]PumpRatePerUserCalcs!AH$30)</f>
        <v>0.38656513911587037</v>
      </c>
      <c r="C31" s="11">
        <f t="shared" si="0"/>
        <v>125.98157883786214</v>
      </c>
      <c r="D31" s="11">
        <f>TRUNC((C31*1000/[1]UserCalcs!$D$30)/60)</f>
        <v>12</v>
      </c>
      <c r="E31" s="11">
        <f>((C31*1000/[1]UserCalcs!$D$30/60)-D31)*60</f>
        <v>43.524720229467562</v>
      </c>
      <c r="F31" s="12"/>
      <c r="G31" s="13">
        <v>15</v>
      </c>
      <c r="H31" s="10">
        <f>IF([1]PumpRatePerUserCalcs!BU$30&gt;H30,H30,[1]PumpRatePerUserCalcs!BU$30)</f>
        <v>3.4537094832105771E-2</v>
      </c>
      <c r="I31" s="11">
        <f t="shared" si="1"/>
        <v>11.255639205783272</v>
      </c>
      <c r="J31" s="11">
        <f>TRUNC((I31*1000/[1]UserCalcs!$D$30)/60)</f>
        <v>1</v>
      </c>
      <c r="K31" s="17">
        <f>((I31*1000/[1]UserCalcs!$D$30/60)-J31)*60</f>
        <v>8.2159951865652836</v>
      </c>
    </row>
    <row r="32" spans="1:11" s="15" customFormat="1" ht="15" x14ac:dyDescent="0.25">
      <c r="A32" s="16">
        <v>53</v>
      </c>
      <c r="B32" s="10">
        <f>IF([1]PumpRatePerUserCalcs!AI$30&gt;B31,B31,[1]PumpRatePerUserCalcs!AI$30)</f>
        <v>0.37427426239816403</v>
      </c>
      <c r="C32" s="11">
        <f t="shared" si="0"/>
        <v>121.97598211556165</v>
      </c>
      <c r="D32" s="11">
        <f>TRUNC((C32*1000/[1]UserCalcs!$D$30)/60)</f>
        <v>12</v>
      </c>
      <c r="E32" s="11">
        <f>((C32*1000/[1]UserCalcs!$D$30/60)-D32)*60</f>
        <v>19.248376457949412</v>
      </c>
      <c r="F32" s="12"/>
      <c r="G32" s="13">
        <v>14</v>
      </c>
      <c r="H32" s="10">
        <f>IF([1]PumpRatePerUserCalcs!BV$30&gt;H31,H31,[1]PumpRatePerUserCalcs!BV$30)</f>
        <v>2.7588019685132244E-2</v>
      </c>
      <c r="I32" s="11">
        <f t="shared" si="1"/>
        <v>8.9909356153845987</v>
      </c>
      <c r="J32" s="11">
        <f>TRUNC((I32*1000/[1]UserCalcs!$D$30)/60)</f>
        <v>0</v>
      </c>
      <c r="K32" s="17">
        <f>((I32*1000/[1]UserCalcs!$D$30/60)-J32)*60</f>
        <v>54.490518881118781</v>
      </c>
    </row>
    <row r="33" spans="1:11" s="15" customFormat="1" ht="15" x14ac:dyDescent="0.25">
      <c r="A33" s="16">
        <v>52</v>
      </c>
      <c r="B33" s="10">
        <f>IF([1]PumpRatePerUserCalcs!AJ$30&gt;B32,B32,[1]PumpRatePerUserCalcs!AJ$30)</f>
        <v>0.36198338568045757</v>
      </c>
      <c r="C33" s="11">
        <f t="shared" si="0"/>
        <v>117.97038539326113</v>
      </c>
      <c r="D33" s="11">
        <f>TRUNC((C33*1000/[1]UserCalcs!$D$30)/60)</f>
        <v>11</v>
      </c>
      <c r="E33" s="11">
        <f>((C33*1000/[1]UserCalcs!$D$30/60)-D33)*60</f>
        <v>54.972032686431049</v>
      </c>
      <c r="F33" s="12"/>
      <c r="G33" s="13">
        <v>13</v>
      </c>
      <c r="H33" s="10">
        <f>IF([1]PumpRatePerUserCalcs!BW$30&gt;H32,H32,[1]PumpRatePerUserCalcs!BW$30)</f>
        <v>2.0638944538158704E-2</v>
      </c>
      <c r="I33" s="11">
        <f t="shared" si="1"/>
        <v>6.7262320249859222</v>
      </c>
      <c r="J33" s="11">
        <f>TRUNC((I33*1000/[1]UserCalcs!$D$30)/60)</f>
        <v>0</v>
      </c>
      <c r="K33" s="17">
        <f>((I33*1000/[1]UserCalcs!$D$30/60)-J33)*60</f>
        <v>40.765042575672254</v>
      </c>
    </row>
    <row r="34" spans="1:11" s="15" customFormat="1" ht="15" x14ac:dyDescent="0.25">
      <c r="A34" s="16">
        <v>51</v>
      </c>
      <c r="B34" s="10">
        <f>IF([1]PumpRatePerUserCalcs!AK$30&gt;B33,B33,[1]PumpRatePerUserCalcs!AK$30)</f>
        <v>0.34969250896275128</v>
      </c>
      <c r="C34" s="11">
        <f t="shared" si="0"/>
        <v>113.96478867096064</v>
      </c>
      <c r="D34" s="11">
        <f>TRUNC((C34*1000/[1]UserCalcs!$D$30)/60)</f>
        <v>11</v>
      </c>
      <c r="E34" s="11">
        <f>((C34*1000/[1]UserCalcs!$D$30/60)-D34)*60</f>
        <v>30.6956889149129</v>
      </c>
      <c r="F34" s="12"/>
      <c r="G34" s="13">
        <v>12</v>
      </c>
      <c r="H34" s="10">
        <f>IF([1]PumpRatePerUserCalcs!BX$30&gt;H33,H33,[1]PumpRatePerUserCalcs!BX$30)</f>
        <v>1.3689869391185171E-2</v>
      </c>
      <c r="I34" s="11">
        <f t="shared" si="1"/>
        <v>4.4615284345872466</v>
      </c>
      <c r="J34" s="11">
        <f>TRUNC((I34*1000/[1]UserCalcs!$D$30)/60)</f>
        <v>0</v>
      </c>
      <c r="K34" s="17">
        <f>((I34*1000/[1]UserCalcs!$D$30/60)-J34)*60</f>
        <v>27.039566270225738</v>
      </c>
    </row>
    <row r="35" spans="1:11" s="15" customFormat="1" ht="15" x14ac:dyDescent="0.25">
      <c r="A35" s="16">
        <v>50</v>
      </c>
      <c r="B35" s="10">
        <f>IF([1]PumpRatePerUserCalcs!AL$30&gt;B34,B34,[1]PumpRatePerUserCalcs!AL$30)</f>
        <v>0.33948325983130895</v>
      </c>
      <c r="C35" s="11">
        <f t="shared" si="0"/>
        <v>110.6375943790236</v>
      </c>
      <c r="D35" s="11">
        <f>TRUNC((C35*1000/[1]UserCalcs!$D$30)/60)</f>
        <v>11</v>
      </c>
      <c r="E35" s="11">
        <f>((C35*1000/[1]UserCalcs!$D$30/60)-D35)*60</f>
        <v>10.530875024385402</v>
      </c>
      <c r="F35" s="12"/>
      <c r="G35" s="13">
        <v>11</v>
      </c>
      <c r="H35" s="10">
        <f>IF([1]PumpRatePerUserCalcs!BY$30&gt;H34,H34,[1]PumpRatePerUserCalcs!BY$30)</f>
        <v>6.7407942442116427E-3</v>
      </c>
      <c r="I35" s="11">
        <f t="shared" si="1"/>
        <v>2.1968248441885745</v>
      </c>
      <c r="J35" s="11">
        <f>TRUNC((I35*1000/[1]UserCalcs!$D$30)/60)</f>
        <v>0</v>
      </c>
      <c r="K35" s="17">
        <f>((I35*1000/[1]UserCalcs!$D$30/60)-J35)*60</f>
        <v>13.314089964779239</v>
      </c>
    </row>
    <row r="36" spans="1:11" s="15" customFormat="1" ht="15" x14ac:dyDescent="0.25">
      <c r="A36" s="16">
        <v>49</v>
      </c>
      <c r="B36" s="10">
        <f>IF([1]PumpRatePerUserCalcs!AM$30&gt;B35,B35,[1]PumpRatePerUserCalcs!AM$30)</f>
        <v>0.32927401069986645</v>
      </c>
      <c r="C36" s="11">
        <f t="shared" si="0"/>
        <v>107.31040008708646</v>
      </c>
      <c r="D36" s="11">
        <f>TRUNC((C36*1000/[1]UserCalcs!$D$30)/60)</f>
        <v>10</v>
      </c>
      <c r="E36" s="11">
        <f>((C36*1000/[1]UserCalcs!$D$30/60)-D36)*60</f>
        <v>50.366061133857478</v>
      </c>
      <c r="F36" s="12"/>
      <c r="G36" s="13">
        <v>10</v>
      </c>
      <c r="H36" s="10">
        <f>IF([1]PumpRatePerUserCalcs!BZ$30&gt;H35,H35,[1]PumpRatePerUserCalcs!BZ$30)</f>
        <v>0</v>
      </c>
      <c r="I36" s="11">
        <f t="shared" si="1"/>
        <v>0</v>
      </c>
      <c r="J36" s="11">
        <f>TRUNC((I36*1000/[1]UserCalcs!$D$30)/60)</f>
        <v>0</v>
      </c>
      <c r="K36" s="17">
        <f>((I36*1000/[1]UserCalcs!$D$30/60)-J36)*60</f>
        <v>0</v>
      </c>
    </row>
    <row r="37" spans="1:11" s="15" customFormat="1" ht="15" x14ac:dyDescent="0.25">
      <c r="A37" s="16">
        <v>48</v>
      </c>
      <c r="B37" s="10">
        <f>IF([1]PumpRatePerUserCalcs!AN$30&gt;B36,B36,[1]PumpRatePerUserCalcs!AN$30)</f>
        <v>0.319064761568424</v>
      </c>
      <c r="C37" s="11">
        <f t="shared" si="0"/>
        <v>103.98320579514937</v>
      </c>
      <c r="D37" s="11">
        <f>TRUNC((C37*1000/[1]UserCalcs!$D$30)/60)</f>
        <v>10</v>
      </c>
      <c r="E37" s="11">
        <f>((C37*1000/[1]UserCalcs!$D$30/60)-D37)*60</f>
        <v>30.201247243329554</v>
      </c>
      <c r="F37" s="12"/>
      <c r="G37" s="13">
        <v>9</v>
      </c>
      <c r="H37" s="10">
        <f>IF([1]PumpRatePerUserCalcs!CA$30&gt;H36,H36,[1]PumpRatePerUserCalcs!CA$30)</f>
        <v>0</v>
      </c>
      <c r="I37" s="11">
        <f t="shared" si="1"/>
        <v>0</v>
      </c>
      <c r="J37" s="11">
        <f>TRUNC((I37*1000/[1]UserCalcs!$D$30)/60)</f>
        <v>0</v>
      </c>
      <c r="K37" s="17">
        <f>((I37*1000/[1]UserCalcs!$D$30/60)-J37)*60</f>
        <v>0</v>
      </c>
    </row>
    <row r="38" spans="1:11" s="15" customFormat="1" ht="15" x14ac:dyDescent="0.25">
      <c r="A38" s="16">
        <v>47</v>
      </c>
      <c r="B38" s="10">
        <f>IF([1]PumpRatePerUserCalcs!AO$30&gt;B37,B37,[1]PumpRatePerUserCalcs!AO$30)</f>
        <v>0.30885551243698156</v>
      </c>
      <c r="C38" s="11">
        <f t="shared" si="0"/>
        <v>100.65601150321228</v>
      </c>
      <c r="D38" s="11">
        <f>TRUNC((C38*1000/[1]UserCalcs!$D$30)/60)</f>
        <v>10</v>
      </c>
      <c r="E38" s="11">
        <f>((C38*1000/[1]UserCalcs!$D$30/60)-D38)*60</f>
        <v>10.036433352801737</v>
      </c>
      <c r="F38" s="12"/>
      <c r="G38" s="13">
        <v>8</v>
      </c>
      <c r="H38" s="10">
        <f>IF([1]PumpRatePerUserCalcs!CB$30&gt;H37,H37,[1]PumpRatePerUserCalcs!CB$30)</f>
        <v>0</v>
      </c>
      <c r="I38" s="11">
        <f t="shared" si="1"/>
        <v>0</v>
      </c>
      <c r="J38" s="11">
        <f>TRUNC((I38*1000/[1]UserCalcs!$D$30)/60)</f>
        <v>0</v>
      </c>
      <c r="K38" s="17">
        <f>((I38*1000/[1]UserCalcs!$D$30/60)-J38)*60</f>
        <v>0</v>
      </c>
    </row>
    <row r="39" spans="1:11" s="15" customFormat="1" ht="15" x14ac:dyDescent="0.25">
      <c r="A39" s="16">
        <v>46</v>
      </c>
      <c r="B39" s="10">
        <f>IF([1]PumpRatePerUserCalcs!AP$30&gt;B38,B38,[1]PumpRatePerUserCalcs!AP$30)</f>
        <v>0.29864626330553906</v>
      </c>
      <c r="C39" s="11">
        <f t="shared" si="0"/>
        <v>97.328817211275179</v>
      </c>
      <c r="D39" s="11">
        <f>TRUNC((C39*1000/[1]UserCalcs!$D$30)/60)</f>
        <v>9</v>
      </c>
      <c r="E39" s="11">
        <f>((C39*1000/[1]UserCalcs!$D$30/60)-D39)*60</f>
        <v>49.871619462273813</v>
      </c>
      <c r="F39" s="12"/>
      <c r="G39" s="13">
        <v>7</v>
      </c>
      <c r="H39" s="10">
        <f>IF([1]PumpRatePerUserCalcs!CC$30&gt;H38,H38,[1]PumpRatePerUserCalcs!CC$30)</f>
        <v>0</v>
      </c>
      <c r="I39" s="11">
        <f t="shared" si="1"/>
        <v>0</v>
      </c>
      <c r="J39" s="11">
        <f>TRUNC((I39*1000/[1]UserCalcs!$D$30)/60)</f>
        <v>0</v>
      </c>
      <c r="K39" s="17">
        <f>((I39*1000/[1]UserCalcs!$D$30/60)-J39)*60</f>
        <v>0</v>
      </c>
    </row>
    <row r="40" spans="1:11" s="15" customFormat="1" ht="15" x14ac:dyDescent="0.25">
      <c r="A40" s="16">
        <v>45</v>
      </c>
      <c r="B40" s="10">
        <f>IF([1]PumpRatePerUserCalcs!AQ$30&gt;B39,B39,[1]PumpRatePerUserCalcs!AQ$30)</f>
        <v>0.28843701417409662</v>
      </c>
      <c r="C40" s="11">
        <f t="shared" si="0"/>
        <v>94.001622919338089</v>
      </c>
      <c r="D40" s="11">
        <f>TRUNC((C40*1000/[1]UserCalcs!$D$30)/60)</f>
        <v>9</v>
      </c>
      <c r="E40" s="11">
        <f>((C40*1000/[1]UserCalcs!$D$30/60)-D40)*60</f>
        <v>29.706805571745996</v>
      </c>
      <c r="F40" s="12"/>
      <c r="G40" s="13">
        <v>6</v>
      </c>
      <c r="H40" s="10">
        <f>IF([1]PumpRatePerUserCalcs!CD$30&gt;H39,H39,[1]PumpRatePerUserCalcs!CD$30)</f>
        <v>0</v>
      </c>
      <c r="I40" s="11">
        <f t="shared" si="1"/>
        <v>0</v>
      </c>
      <c r="J40" s="11">
        <f>TRUNC((I40*1000/[1]UserCalcs!$D$30)/60)</f>
        <v>0</v>
      </c>
      <c r="K40" s="17">
        <f>((I40*1000/[1]UserCalcs!$D$30/60)-J40)*60</f>
        <v>0</v>
      </c>
    </row>
    <row r="41" spans="1:11" s="15" customFormat="1" ht="15" x14ac:dyDescent="0.25">
      <c r="A41" s="16">
        <v>44</v>
      </c>
      <c r="B41" s="10">
        <f>IF([1]PumpRatePerUserCalcs!AR$30&gt;B40,B40,[1]PumpRatePerUserCalcs!AR$30)</f>
        <v>0.27822776504265417</v>
      </c>
      <c r="C41" s="11">
        <f t="shared" si="0"/>
        <v>90.674428627400999</v>
      </c>
      <c r="D41" s="11">
        <f>TRUNC((C41*1000/[1]UserCalcs!$D$30)/60)</f>
        <v>9</v>
      </c>
      <c r="E41" s="11">
        <f>((C41*1000/[1]UserCalcs!$D$30/60)-D41)*60</f>
        <v>9.5419916812181782</v>
      </c>
      <c r="F41" s="12"/>
      <c r="G41" s="13">
        <v>5</v>
      </c>
      <c r="H41" s="10">
        <f>IF([1]PumpRatePerUserCalcs!CE$30&gt;H40,H40,[1]PumpRatePerUserCalcs!CE$30)</f>
        <v>0</v>
      </c>
      <c r="I41" s="11">
        <f t="shared" si="1"/>
        <v>0</v>
      </c>
      <c r="J41" s="11">
        <f>TRUNC((I41*1000/[1]UserCalcs!$D$30)/60)</f>
        <v>0</v>
      </c>
      <c r="K41" s="17">
        <f>((I41*1000/[1]UserCalcs!$D$30/60)-J41)*60</f>
        <v>0</v>
      </c>
    </row>
    <row r="42" spans="1:11" s="15" customFormat="1" ht="15" x14ac:dyDescent="0.25">
      <c r="A42" s="16">
        <v>43</v>
      </c>
      <c r="B42" s="10">
        <f>IF([1]PumpRatePerUserCalcs!AS$30&gt;B41,B41,[1]PumpRatePerUserCalcs!AS$30)</f>
        <v>0.26801851591121167</v>
      </c>
      <c r="C42" s="11">
        <f t="shared" si="0"/>
        <v>87.347234335463881</v>
      </c>
      <c r="D42" s="11">
        <f>TRUNC((C42*1000/[1]UserCalcs!$D$30)/60)</f>
        <v>8</v>
      </c>
      <c r="E42" s="11">
        <f>((C42*1000/[1]UserCalcs!$D$30/60)-D42)*60</f>
        <v>49.377177790690254</v>
      </c>
      <c r="F42" s="12"/>
      <c r="G42" s="13">
        <v>4</v>
      </c>
      <c r="H42" s="10">
        <f>IF([1]PumpRatePerUserCalcs!CF$30&gt;H41,H41,[1]PumpRatePerUserCalcs!CF$30)</f>
        <v>0</v>
      </c>
      <c r="I42" s="11">
        <f t="shared" si="1"/>
        <v>0</v>
      </c>
      <c r="J42" s="11">
        <f>TRUNC((I42*1000/[1]UserCalcs!$D$30)/60)</f>
        <v>0</v>
      </c>
      <c r="K42" s="17">
        <f>((I42*1000/[1]UserCalcs!$D$30/60)-J42)*60</f>
        <v>0</v>
      </c>
    </row>
    <row r="43" spans="1:11" s="15" customFormat="1" ht="15" x14ac:dyDescent="0.25">
      <c r="A43" s="16">
        <v>42</v>
      </c>
      <c r="B43" s="10">
        <f>IF([1]PumpRatePerUserCalcs!AT$30&gt;B42,B42,[1]PumpRatePerUserCalcs!AT$30)</f>
        <v>0.25780926677976929</v>
      </c>
      <c r="C43" s="11">
        <f t="shared" si="0"/>
        <v>84.020040043526805</v>
      </c>
      <c r="D43" s="11">
        <f>TRUNC((C43*1000/[1]UserCalcs!$D$30)/60)</f>
        <v>8</v>
      </c>
      <c r="E43" s="11">
        <f>((C43*1000/[1]UserCalcs!$D$30/60)-D43)*60</f>
        <v>29.212363900162437</v>
      </c>
      <c r="F43" s="12"/>
      <c r="G43" s="13">
        <v>3</v>
      </c>
      <c r="H43" s="10">
        <f>IF([1]PumpRatePerUserCalcs!CG$30&gt;H42,H42,[1]PumpRatePerUserCalcs!CG$30)</f>
        <v>0</v>
      </c>
      <c r="I43" s="11">
        <f t="shared" si="1"/>
        <v>0</v>
      </c>
      <c r="J43" s="11">
        <f>TRUNC((I43*1000/[1]UserCalcs!$D$30)/60)</f>
        <v>0</v>
      </c>
      <c r="K43" s="17">
        <f>((I43*1000/[1]UserCalcs!$D$30/60)-J43)*60</f>
        <v>0</v>
      </c>
    </row>
    <row r="44" spans="1:11" s="15" customFormat="1" ht="15" x14ac:dyDescent="0.25">
      <c r="A44" s="16">
        <v>41</v>
      </c>
      <c r="B44" s="10">
        <f>IF([1]PumpRatePerUserCalcs!AU$30&gt;B43,B43,[1]PumpRatePerUserCalcs!AU$30)</f>
        <v>0.24760001764832684</v>
      </c>
      <c r="C44" s="11">
        <f t="shared" si="0"/>
        <v>80.692845751589715</v>
      </c>
      <c r="D44" s="11">
        <f>TRUNC((C44*1000/[1]UserCalcs!$D$30)/60)</f>
        <v>8</v>
      </c>
      <c r="E44" s="11">
        <f>((C44*1000/[1]UserCalcs!$D$30/60)-D44)*60</f>
        <v>9.0475500096347261</v>
      </c>
      <c r="F44" s="12"/>
      <c r="G44" s="13">
        <v>2</v>
      </c>
      <c r="H44" s="10">
        <f>IF([1]PumpRatePerUserCalcs!CH$30&gt;H43,H43,[1]PumpRatePerUserCalcs!CH$30)</f>
        <v>0</v>
      </c>
      <c r="I44" s="11">
        <f t="shared" si="1"/>
        <v>0</v>
      </c>
      <c r="J44" s="11">
        <f>TRUNC((I44*1000/[1]UserCalcs!$D$30)/60)</f>
        <v>0</v>
      </c>
      <c r="K44" s="17">
        <f>((I44*1000/[1]UserCalcs!$D$30/60)-J44)*60</f>
        <v>0</v>
      </c>
    </row>
    <row r="45" spans="1:11" s="15" customFormat="1" ht="15" x14ac:dyDescent="0.25">
      <c r="A45" s="18">
        <v>40</v>
      </c>
      <c r="B45" s="19">
        <f>IF([1]PumpRatePerUserCalcs!AV$30&gt;B44,B44,[1]PumpRatePerUserCalcs!AV$30)</f>
        <v>0.23822035612629266</v>
      </c>
      <c r="C45" s="20">
        <f t="shared" si="0"/>
        <v>77.636014061558768</v>
      </c>
      <c r="D45" s="20">
        <f>TRUNC((C45*1000/[1]UserCalcs!$D$30)/60)</f>
        <v>7</v>
      </c>
      <c r="E45" s="21">
        <f>((C45*1000/[1]UserCalcs!$D$30/60)-D45)*60</f>
        <v>50.521297342780436</v>
      </c>
      <c r="F45" s="12"/>
      <c r="G45" s="22">
        <v>1</v>
      </c>
      <c r="H45" s="19">
        <f>IF([1]PumpRatePerUserCalcs!CI$30&gt;H44,H44,[1]PumpRatePerUserCalcs!CI$30)</f>
        <v>0</v>
      </c>
      <c r="I45" s="20">
        <f t="shared" si="1"/>
        <v>0</v>
      </c>
      <c r="J45" s="20">
        <f>TRUNC((I45*1000/[1]UserCalcs!$D$30)/60)</f>
        <v>0</v>
      </c>
      <c r="K45" s="21">
        <f>((I45*1000/[1]UserCalcs!$D$30/60)-J45)*60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31F6-51BC-4423-A9C4-B0F28EF9CA74}">
  <dimension ref="A1:K52"/>
  <sheetViews>
    <sheetView workbookViewId="0">
      <selection activeCell="N15" sqref="N15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74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[1]PumpRatePerUserCalcs!J$13</f>
        <v>5.9650813098685687</v>
      </c>
      <c r="C7" s="11">
        <f>B7*325900/1000</f>
        <v>1944.0199988861666</v>
      </c>
      <c r="D7" s="11">
        <f>TRUNC((C7*1000/[1]UserCalcs!$D$13)/60)</f>
        <v>24</v>
      </c>
      <c r="E7" s="11">
        <f>((C7*1000/[1]UserCalcs!$D$13/60)-D7)*60</f>
        <v>1.4813989753079682E-2</v>
      </c>
      <c r="F7" s="12"/>
      <c r="G7" s="13">
        <v>39</v>
      </c>
      <c r="H7" s="10">
        <f>IF([1]PumpRatePerUserCalcs!AW$13&gt;B45,B45,[1]PumpRatePerUserCalcs!AW$13)</f>
        <v>4.1914063089818017</v>
      </c>
      <c r="I7" s="11">
        <f t="shared" ref="I7:I45" si="0">H7*325900/1000</f>
        <v>1365.9793160971692</v>
      </c>
      <c r="J7" s="11">
        <f>TRUNC((I7*1000/[1]UserCalcs!$D$13)/60)</f>
        <v>16</v>
      </c>
      <c r="K7" s="14">
        <f>((I7*1000/[1]UserCalcs!$D$13/60)-J7)*60</f>
        <v>51.836530442347666</v>
      </c>
    </row>
    <row r="8" spans="1:11" s="15" customFormat="1" ht="15" x14ac:dyDescent="0.25">
      <c r="A8" s="16">
        <v>77</v>
      </c>
      <c r="B8" s="10">
        <f>IF([1]PumpRatePerUserCalcs!K$13&gt;B7,B7,[1]PumpRatePerUserCalcs!K$13)</f>
        <v>5.9650813098685687</v>
      </c>
      <c r="C8" s="11">
        <f>B8*325900/1000</f>
        <v>1944.0199988861666</v>
      </c>
      <c r="D8" s="11">
        <f>TRUNC((C8*1000/[1]UserCalcs!$D$13)/60)</f>
        <v>24</v>
      </c>
      <c r="E8" s="11">
        <f>((C8*1000/[1]UserCalcs!$D$13/60)-D8)*60</f>
        <v>1.4813989753079682E-2</v>
      </c>
      <c r="F8" s="12"/>
      <c r="G8" s="13">
        <v>38</v>
      </c>
      <c r="H8" s="10">
        <f>IF([1]PumpRatePerUserCalcs!AX$13&gt;H7,H7,[1]PumpRatePerUserCalcs!AX$13)</f>
        <v>4.0196100620443662</v>
      </c>
      <c r="I8" s="11">
        <f t="shared" si="0"/>
        <v>1309.990919220259</v>
      </c>
      <c r="J8" s="11">
        <f>TRUNC((I8*1000/[1]UserCalcs!$D$13)/60)</f>
        <v>16</v>
      </c>
      <c r="K8" s="17">
        <f>((I8*1000/[1]UserCalcs!$D$13/60)-J8)*60</f>
        <v>10.363643866858467</v>
      </c>
    </row>
    <row r="9" spans="1:11" s="15" customFormat="1" ht="15" x14ac:dyDescent="0.25">
      <c r="A9" s="16">
        <v>76</v>
      </c>
      <c r="B9" s="10">
        <f>IF([1]PumpRatePerUserCalcs!L$13&gt;B8,B8,[1]PumpRatePerUserCalcs!L$13)</f>
        <v>5.9650813098685687</v>
      </c>
      <c r="C9" s="11">
        <f t="shared" ref="C9:C45" si="1">B9*325900/1000</f>
        <v>1944.0199988861666</v>
      </c>
      <c r="D9" s="11">
        <f>TRUNC((C9*1000/[1]UserCalcs!$D$13)/60)</f>
        <v>24</v>
      </c>
      <c r="E9" s="11">
        <f>((C9*1000/[1]UserCalcs!$D$13/60)-D9)*60</f>
        <v>1.4813989753079682E-2</v>
      </c>
      <c r="F9" s="12"/>
      <c r="G9" s="13">
        <v>37</v>
      </c>
      <c r="H9" s="10">
        <f>IF([1]PumpRatePerUserCalcs!AY$13&gt;H8,H8,[1]PumpRatePerUserCalcs!AY$13)</f>
        <v>3.8478138151069317</v>
      </c>
      <c r="I9" s="11">
        <f t="shared" si="0"/>
        <v>1254.002522343349</v>
      </c>
      <c r="J9" s="11">
        <f>TRUNC((I9*1000/[1]UserCalcs!$D$13)/60)</f>
        <v>15</v>
      </c>
      <c r="K9" s="17">
        <f>((I9*1000/[1]UserCalcs!$D$13/60)-J9)*60</f>
        <v>28.890757291369589</v>
      </c>
    </row>
    <row r="10" spans="1:11" s="15" customFormat="1" ht="15" x14ac:dyDescent="0.25">
      <c r="A10" s="16">
        <v>75</v>
      </c>
      <c r="B10" s="10">
        <f>IF([1]PumpRatePerUserCalcs!M$13&gt;B9,B9,[1]PumpRatePerUserCalcs!M$13)</f>
        <v>5.9650813098685687</v>
      </c>
      <c r="C10" s="11">
        <f t="shared" si="1"/>
        <v>1944.0199988861666</v>
      </c>
      <c r="D10" s="11">
        <f>TRUNC((C10*1000/[1]UserCalcs!$D$13)/60)</f>
        <v>24</v>
      </c>
      <c r="E10" s="11">
        <f>((C10*1000/[1]UserCalcs!$D$13/60)-D10)*60</f>
        <v>1.4813989753079682E-2</v>
      </c>
      <c r="F10" s="12"/>
      <c r="G10" s="13">
        <v>36</v>
      </c>
      <c r="H10" s="10">
        <f>IF([1]PumpRatePerUserCalcs!AZ$13&gt;H9,H9,[1]PumpRatePerUserCalcs!AZ$13)</f>
        <v>3.6760175681694971</v>
      </c>
      <c r="I10" s="11">
        <f t="shared" si="0"/>
        <v>1198.0141254664393</v>
      </c>
      <c r="J10" s="11">
        <f>TRUNC((I10*1000/[1]UserCalcs!$D$13)/60)</f>
        <v>14</v>
      </c>
      <c r="K10" s="17">
        <f>((I10*1000/[1]UserCalcs!$D$13/60)-J10)*60</f>
        <v>47.417870715880923</v>
      </c>
    </row>
    <row r="11" spans="1:11" s="15" customFormat="1" ht="15" x14ac:dyDescent="0.25">
      <c r="A11" s="16">
        <v>74</v>
      </c>
      <c r="B11" s="10">
        <f>IF([1]PumpRatePerUserCalcs!N$13&gt;B10,B10,[1]PumpRatePerUserCalcs!N$13)</f>
        <v>5.9650813098685687</v>
      </c>
      <c r="C11" s="11">
        <f t="shared" si="1"/>
        <v>1944.0199988861666</v>
      </c>
      <c r="D11" s="11">
        <f>TRUNC((C11*1000/[1]UserCalcs!$D$13)/60)</f>
        <v>24</v>
      </c>
      <c r="E11" s="11">
        <f>((C11*1000/[1]UserCalcs!$D$13/60)-D11)*60</f>
        <v>1.4813989753079682E-2</v>
      </c>
      <c r="F11" s="12"/>
      <c r="G11" s="13">
        <v>35</v>
      </c>
      <c r="H11" s="10">
        <f>IF([1]PumpRatePerUserCalcs!BA$13&gt;H10,H10,[1]PumpRatePerUserCalcs!BA$13)</f>
        <v>3.504221321232063</v>
      </c>
      <c r="I11" s="11">
        <f t="shared" si="0"/>
        <v>1142.0257285895293</v>
      </c>
      <c r="J11" s="11">
        <f>TRUNC((I11*1000/[1]UserCalcs!$D$13)/60)</f>
        <v>14</v>
      </c>
      <c r="K11" s="17">
        <f>((I11*1000/[1]UserCalcs!$D$13/60)-J11)*60</f>
        <v>5.9449841403921511</v>
      </c>
    </row>
    <row r="12" spans="1:11" s="15" customFormat="1" ht="15" x14ac:dyDescent="0.25">
      <c r="A12" s="16">
        <v>73</v>
      </c>
      <c r="B12" s="10">
        <f>IF([1]PumpRatePerUserCalcs!O$13&gt;B11,B11,[1]PumpRatePerUserCalcs!O$13)</f>
        <v>5.9650813098685687</v>
      </c>
      <c r="C12" s="11">
        <f t="shared" si="1"/>
        <v>1944.0199988861666</v>
      </c>
      <c r="D12" s="11">
        <f>TRUNC((C12*1000/[1]UserCalcs!$D$13)/60)</f>
        <v>24</v>
      </c>
      <c r="E12" s="11">
        <f>((C12*1000/[1]UserCalcs!$D$13/60)-D12)*60</f>
        <v>1.4813989753079682E-2</v>
      </c>
      <c r="F12" s="12"/>
      <c r="G12" s="13">
        <v>34</v>
      </c>
      <c r="H12" s="10">
        <f>IF([1]PumpRatePerUserCalcs!BB$13&gt;H11,H11,[1]PumpRatePerUserCalcs!BB$13)</f>
        <v>3.332425074294628</v>
      </c>
      <c r="I12" s="11">
        <f t="shared" si="0"/>
        <v>1086.0373317126191</v>
      </c>
      <c r="J12" s="11">
        <f>TRUNC((I12*1000/[1]UserCalcs!$D$13)/60)</f>
        <v>13</v>
      </c>
      <c r="K12" s="17">
        <f>((I12*1000/[1]UserCalcs!$D$13/60)-J12)*60</f>
        <v>24.472097564903059</v>
      </c>
    </row>
    <row r="13" spans="1:11" s="15" customFormat="1" ht="15" x14ac:dyDescent="0.25">
      <c r="A13" s="16">
        <v>72</v>
      </c>
      <c r="B13" s="10">
        <f>IF([1]PumpRatePerUserCalcs!P$13&gt;B12,B12,[1]PumpRatePerUserCalcs!P$13)</f>
        <v>5.9650813098685687</v>
      </c>
      <c r="C13" s="11">
        <f t="shared" si="1"/>
        <v>1944.0199988861666</v>
      </c>
      <c r="D13" s="11">
        <f>TRUNC((C13*1000/[1]UserCalcs!$D$13)/60)</f>
        <v>24</v>
      </c>
      <c r="E13" s="11">
        <f>((C13*1000/[1]UserCalcs!$D$13/60)-D13)*60</f>
        <v>1.4813989753079682E-2</v>
      </c>
      <c r="F13" s="12"/>
      <c r="G13" s="13">
        <v>33</v>
      </c>
      <c r="H13" s="10">
        <f>IF([1]PumpRatePerUserCalcs!BC$13&gt;H12,H12,[1]PumpRatePerUserCalcs!BC$13)</f>
        <v>3.1606288273571934</v>
      </c>
      <c r="I13" s="11">
        <f t="shared" si="0"/>
        <v>1030.0489348357094</v>
      </c>
      <c r="J13" s="11">
        <f>TRUNC((I13*1000/[1]UserCalcs!$D$13)/60)</f>
        <v>12</v>
      </c>
      <c r="K13" s="17">
        <f>((I13*1000/[1]UserCalcs!$D$13/60)-J13)*60</f>
        <v>42.999210989414287</v>
      </c>
    </row>
    <row r="14" spans="1:11" s="15" customFormat="1" ht="15" x14ac:dyDescent="0.25">
      <c r="A14" s="16">
        <v>71</v>
      </c>
      <c r="B14" s="10">
        <f>IF([1]PumpRatePerUserCalcs!Q$13&gt;B13,B13,[1]PumpRatePerUserCalcs!Q$13)</f>
        <v>5.9650813098685687</v>
      </c>
      <c r="C14" s="11">
        <f t="shared" si="1"/>
        <v>1944.0199988861666</v>
      </c>
      <c r="D14" s="11">
        <f>TRUNC((C14*1000/[1]UserCalcs!$D$13)/60)</f>
        <v>24</v>
      </c>
      <c r="E14" s="11">
        <f>((C14*1000/[1]UserCalcs!$D$13/60)-D14)*60</f>
        <v>1.4813989753079682E-2</v>
      </c>
      <c r="F14" s="12"/>
      <c r="G14" s="13">
        <v>32</v>
      </c>
      <c r="H14" s="10">
        <f>IF([1]PumpRatePerUserCalcs!BD$13&gt;H13,H13,[1]PumpRatePerUserCalcs!BD$13)</f>
        <v>2.9888325804197589</v>
      </c>
      <c r="I14" s="11">
        <f t="shared" si="0"/>
        <v>974.06053795879939</v>
      </c>
      <c r="J14" s="11">
        <f>TRUNC((I14*1000/[1]UserCalcs!$D$13)/60)</f>
        <v>12</v>
      </c>
      <c r="K14" s="17">
        <f>((I14*1000/[1]UserCalcs!$D$13/60)-J14)*60</f>
        <v>1.526324413925515</v>
      </c>
    </row>
    <row r="15" spans="1:11" s="15" customFormat="1" ht="15" x14ac:dyDescent="0.25">
      <c r="A15" s="16">
        <v>70</v>
      </c>
      <c r="B15" s="10">
        <f>IF([1]PumpRatePerUserCalcs!R$13&gt;B14,B14,[1]PumpRatePerUserCalcs!R$13)</f>
        <v>5.9650813098685687</v>
      </c>
      <c r="C15" s="11">
        <f t="shared" si="1"/>
        <v>1944.0199988861666</v>
      </c>
      <c r="D15" s="11">
        <f>TRUNC((C15*1000/[1]UserCalcs!$D$13)/60)</f>
        <v>24</v>
      </c>
      <c r="E15" s="11">
        <f>((C15*1000/[1]UserCalcs!$D$13/60)-D15)*60</f>
        <v>1.4813989753079682E-2</v>
      </c>
      <c r="F15" s="12"/>
      <c r="G15" s="13">
        <v>31</v>
      </c>
      <c r="H15" s="10">
        <f>IF([1]PumpRatePerUserCalcs!BE$13&gt;H14,H14,[1]PumpRatePerUserCalcs!BE$13)</f>
        <v>2.8170363334823243</v>
      </c>
      <c r="I15" s="11">
        <f t="shared" si="0"/>
        <v>918.07214108188953</v>
      </c>
      <c r="J15" s="11">
        <f>TRUNC((I15*1000/[1]UserCalcs!$D$13)/60)</f>
        <v>11</v>
      </c>
      <c r="K15" s="17">
        <f>((I15*1000/[1]UserCalcs!$D$13/60)-J15)*60</f>
        <v>20.053437838436743</v>
      </c>
    </row>
    <row r="16" spans="1:11" s="15" customFormat="1" ht="15" x14ac:dyDescent="0.25">
      <c r="A16" s="16">
        <v>69</v>
      </c>
      <c r="B16" s="10">
        <f>IF([1]PumpRatePerUserCalcs!S$13&gt;B15,B15,[1]PumpRatePerUserCalcs!S$13)</f>
        <v>5.9650813098685687</v>
      </c>
      <c r="C16" s="11">
        <f t="shared" si="1"/>
        <v>1944.0199988861666</v>
      </c>
      <c r="D16" s="11">
        <f>TRUNC((C16*1000/[1]UserCalcs!$D$13)/60)</f>
        <v>24</v>
      </c>
      <c r="E16" s="11">
        <f>((C16*1000/[1]UserCalcs!$D$13/60)-D16)*60</f>
        <v>1.4813989753079682E-2</v>
      </c>
      <c r="F16" s="12"/>
      <c r="G16" s="13">
        <v>30</v>
      </c>
      <c r="H16" s="10">
        <f>IF([1]PumpRatePerUserCalcs!BF$13&gt;H15,H15,[1]PumpRatePerUserCalcs!BF$13)</f>
        <v>2.6749570716653106</v>
      </c>
      <c r="I16" s="11">
        <f t="shared" si="0"/>
        <v>871.76850965572476</v>
      </c>
      <c r="J16" s="11">
        <f>TRUNC((I16*1000/[1]UserCalcs!$D$13)/60)</f>
        <v>10</v>
      </c>
      <c r="K16" s="17">
        <f>((I16*1000/[1]UserCalcs!$D$13/60)-J16)*60</f>
        <v>45.754451596833192</v>
      </c>
    </row>
    <row r="17" spans="1:11" s="15" customFormat="1" ht="15" x14ac:dyDescent="0.25">
      <c r="A17" s="16">
        <v>68</v>
      </c>
      <c r="B17" s="10">
        <f>IF([1]PumpRatePerUserCalcs!T$13&gt;B16,B16,[1]PumpRatePerUserCalcs!T$13)</f>
        <v>5.9650813098685687</v>
      </c>
      <c r="C17" s="11">
        <f t="shared" si="1"/>
        <v>1944.0199988861666</v>
      </c>
      <c r="D17" s="11">
        <f>TRUNC((C17*1000/[1]UserCalcs!$D$13)/60)</f>
        <v>24</v>
      </c>
      <c r="E17" s="11">
        <f>((C17*1000/[1]UserCalcs!$D$13/60)-D17)*60</f>
        <v>1.4813989753079682E-2</v>
      </c>
      <c r="F17" s="12"/>
      <c r="G17" s="13">
        <v>29</v>
      </c>
      <c r="H17" s="10">
        <f>IF([1]PumpRatePerUserCalcs!BG$13&gt;H16,H16,[1]PumpRatePerUserCalcs!BG$13)</f>
        <v>2.5328778098482969</v>
      </c>
      <c r="I17" s="11">
        <f t="shared" si="0"/>
        <v>825.46487822955999</v>
      </c>
      <c r="J17" s="11">
        <f>TRUNC((I17*1000/[1]UserCalcs!$D$13)/60)</f>
        <v>10</v>
      </c>
      <c r="K17" s="17">
        <f>((I17*1000/[1]UserCalcs!$D$13/60)-J17)*60</f>
        <v>11.455465355229641</v>
      </c>
    </row>
    <row r="18" spans="1:11" s="15" customFormat="1" ht="15" x14ac:dyDescent="0.25">
      <c r="A18" s="16">
        <v>67</v>
      </c>
      <c r="B18" s="10">
        <f>IF([1]PumpRatePerUserCalcs!U$13&gt;B17,B17,[1]PumpRatePerUserCalcs!U$13)</f>
        <v>5.9650813098685687</v>
      </c>
      <c r="C18" s="11">
        <f t="shared" si="1"/>
        <v>1944.0199988861666</v>
      </c>
      <c r="D18" s="11">
        <f>TRUNC((C18*1000/[1]UserCalcs!$D$13)/60)</f>
        <v>24</v>
      </c>
      <c r="E18" s="11">
        <f>((C18*1000/[1]UserCalcs!$D$13/60)-D18)*60</f>
        <v>1.4813989753079682E-2</v>
      </c>
      <c r="F18" s="12"/>
      <c r="G18" s="13">
        <v>28</v>
      </c>
      <c r="H18" s="10">
        <f>IF([1]PumpRatePerUserCalcs!BH$13&gt;H17,H17,[1]PumpRatePerUserCalcs!BH$13)</f>
        <v>2.3907985480312832</v>
      </c>
      <c r="I18" s="11">
        <f t="shared" si="0"/>
        <v>779.16124680339522</v>
      </c>
      <c r="J18" s="11">
        <f>TRUNC((I18*1000/[1]UserCalcs!$D$13)/60)</f>
        <v>9</v>
      </c>
      <c r="K18" s="17">
        <f>((I18*1000/[1]UserCalcs!$D$13/60)-J18)*60</f>
        <v>37.156479113626091</v>
      </c>
    </row>
    <row r="19" spans="1:11" s="15" customFormat="1" ht="15" x14ac:dyDescent="0.25">
      <c r="A19" s="16">
        <v>66</v>
      </c>
      <c r="B19" s="10">
        <f>IF([1]PumpRatePerUserCalcs!V$13&gt;B18,B18,[1]PumpRatePerUserCalcs!V$13)</f>
        <v>5.9650813098685687</v>
      </c>
      <c r="C19" s="11">
        <f t="shared" si="1"/>
        <v>1944.0199988861666</v>
      </c>
      <c r="D19" s="11">
        <f>TRUNC((C19*1000/[1]UserCalcs!$D$13)/60)</f>
        <v>24</v>
      </c>
      <c r="E19" s="11">
        <f>((C19*1000/[1]UserCalcs!$D$13/60)-D19)*60</f>
        <v>1.4813989753079682E-2</v>
      </c>
      <c r="F19" s="12"/>
      <c r="G19" s="13">
        <v>27</v>
      </c>
      <c r="H19" s="10">
        <f>IF([1]PumpRatePerUserCalcs!BI$13&gt;H18,H18,[1]PumpRatePerUserCalcs!BI$13)</f>
        <v>2.2487192862142695</v>
      </c>
      <c r="I19" s="11">
        <f t="shared" si="0"/>
        <v>732.85761537723045</v>
      </c>
      <c r="J19" s="11">
        <f>TRUNC((I19*1000/[1]UserCalcs!$D$13)/60)</f>
        <v>9</v>
      </c>
      <c r="K19" s="17">
        <f>((I19*1000/[1]UserCalcs!$D$13/60)-J19)*60</f>
        <v>2.8574928720225401</v>
      </c>
    </row>
    <row r="20" spans="1:11" s="15" customFormat="1" ht="15" x14ac:dyDescent="0.25">
      <c r="A20" s="16">
        <v>65</v>
      </c>
      <c r="B20" s="10">
        <f>IF([1]PumpRatePerUserCalcs!W$13&gt;B19,B19,[1]PumpRatePerUserCalcs!W$13)</f>
        <v>5.9650813098685687</v>
      </c>
      <c r="C20" s="11">
        <f t="shared" si="1"/>
        <v>1944.0199988861666</v>
      </c>
      <c r="D20" s="11">
        <f>TRUNC((C20*1000/[1]UserCalcs!$D$13)/60)</f>
        <v>24</v>
      </c>
      <c r="E20" s="11">
        <f>((C20*1000/[1]UserCalcs!$D$13/60)-D20)*60</f>
        <v>1.4813989753079682E-2</v>
      </c>
      <c r="F20" s="12"/>
      <c r="G20" s="13">
        <v>26</v>
      </c>
      <c r="H20" s="10">
        <f>IF([1]PumpRatePerUserCalcs!BJ$13&gt;H19,H19,[1]PumpRatePerUserCalcs!BJ$13)</f>
        <v>2.1066400243972563</v>
      </c>
      <c r="I20" s="11">
        <f t="shared" si="0"/>
        <v>686.55398395106579</v>
      </c>
      <c r="J20" s="11">
        <f>TRUNC((I20*1000/[1]UserCalcs!$D$13)/60)</f>
        <v>8</v>
      </c>
      <c r="K20" s="17">
        <f>((I20*1000/[1]UserCalcs!$D$13/60)-J20)*60</f>
        <v>28.558506630419096</v>
      </c>
    </row>
    <row r="21" spans="1:11" s="15" customFormat="1" ht="15" x14ac:dyDescent="0.25">
      <c r="A21" s="16">
        <v>64</v>
      </c>
      <c r="B21" s="10">
        <f>IF([1]PumpRatePerUserCalcs!X$13&gt;B20,B20,[1]PumpRatePerUserCalcs!X$13)</f>
        <v>5.9650813098685687</v>
      </c>
      <c r="C21" s="11">
        <f t="shared" si="1"/>
        <v>1944.0199988861666</v>
      </c>
      <c r="D21" s="11">
        <f>TRUNC((C21*1000/[1]UserCalcs!$D$13)/60)</f>
        <v>24</v>
      </c>
      <c r="E21" s="11">
        <f>((C21*1000/[1]UserCalcs!$D$13/60)-D21)*60</f>
        <v>1.4813989753079682E-2</v>
      </c>
      <c r="F21" s="12"/>
      <c r="G21" s="13">
        <v>25</v>
      </c>
      <c r="H21" s="10">
        <f>IF([1]PumpRatePerUserCalcs!BK$13&gt;H20,H20,[1]PumpRatePerUserCalcs!BK$13)</f>
        <v>1.964560762580243</v>
      </c>
      <c r="I21" s="11">
        <f t="shared" si="0"/>
        <v>640.25035252490113</v>
      </c>
      <c r="J21" s="11">
        <f>TRUNC((I21*1000/[1]UserCalcs!$D$13)/60)</f>
        <v>7</v>
      </c>
      <c r="K21" s="17">
        <f>((I21*1000/[1]UserCalcs!$D$13/60)-J21)*60</f>
        <v>54.259520388815652</v>
      </c>
    </row>
    <row r="22" spans="1:11" s="15" customFormat="1" ht="15" x14ac:dyDescent="0.25">
      <c r="A22" s="16">
        <v>63</v>
      </c>
      <c r="B22" s="10">
        <f>IF([1]PumpRatePerUserCalcs!Y$13&gt;B21,B21,[1]PumpRatePerUserCalcs!Y$13)</f>
        <v>5.9650813098685687</v>
      </c>
      <c r="C22" s="11">
        <f t="shared" si="1"/>
        <v>1944.0199988861666</v>
      </c>
      <c r="D22" s="11">
        <f>TRUNC((C22*1000/[1]UserCalcs!$D$13)/60)</f>
        <v>24</v>
      </c>
      <c r="E22" s="11">
        <f>((C22*1000/[1]UserCalcs!$D$13/60)-D22)*60</f>
        <v>1.4813989753079682E-2</v>
      </c>
      <c r="F22" s="12"/>
      <c r="G22" s="13">
        <v>24</v>
      </c>
      <c r="H22" s="10">
        <f>IF([1]PumpRatePerUserCalcs!BL$13&gt;H21,H21,[1]PumpRatePerUserCalcs!BL$13)</f>
        <v>1.8224815007632293</v>
      </c>
      <c r="I22" s="11">
        <f t="shared" si="0"/>
        <v>593.94672109873636</v>
      </c>
      <c r="J22" s="11">
        <f>TRUNC((I22*1000/[1]UserCalcs!$D$13)/60)</f>
        <v>7</v>
      </c>
      <c r="K22" s="17">
        <f>((I22*1000/[1]UserCalcs!$D$13/60)-J22)*60</f>
        <v>19.960534147212154</v>
      </c>
    </row>
    <row r="23" spans="1:11" s="15" customFormat="1" ht="15" x14ac:dyDescent="0.25">
      <c r="A23" s="16">
        <v>62</v>
      </c>
      <c r="B23" s="10">
        <f>IF([1]PumpRatePerUserCalcs!Z$13&gt;B22,B22,[1]PumpRatePerUserCalcs!Z$13)</f>
        <v>5.9650813098685687</v>
      </c>
      <c r="C23" s="11">
        <f t="shared" si="1"/>
        <v>1944.0199988861666</v>
      </c>
      <c r="D23" s="11">
        <f>TRUNC((C23*1000/[1]UserCalcs!$D$13)/60)</f>
        <v>24</v>
      </c>
      <c r="E23" s="11">
        <f>((C23*1000/[1]UserCalcs!$D$13/60)-D23)*60</f>
        <v>1.4813989753079682E-2</v>
      </c>
      <c r="F23" s="12"/>
      <c r="G23" s="13">
        <v>23</v>
      </c>
      <c r="H23" s="10">
        <f>IF([1]PumpRatePerUserCalcs!BM$13&gt;H22,H22,[1]PumpRatePerUserCalcs!BM$13)</f>
        <v>1.6804022389462159</v>
      </c>
      <c r="I23" s="11">
        <f t="shared" si="0"/>
        <v>547.6430896725717</v>
      </c>
      <c r="J23" s="11">
        <f>TRUNC((I23*1000/[1]UserCalcs!$D$13)/60)</f>
        <v>6</v>
      </c>
      <c r="K23" s="17">
        <f>((I23*1000/[1]UserCalcs!$D$13/60)-J23)*60</f>
        <v>45.661547905608714</v>
      </c>
    </row>
    <row r="24" spans="1:11" s="15" customFormat="1" ht="15" x14ac:dyDescent="0.25">
      <c r="A24" s="16">
        <v>61</v>
      </c>
      <c r="B24" s="10">
        <f>IF([1]PumpRatePerUserCalcs!AA$13&gt;B23,B23,[1]PumpRatePerUserCalcs!AA$13)</f>
        <v>5.9650813098685687</v>
      </c>
      <c r="C24" s="11">
        <f t="shared" si="1"/>
        <v>1944.0199988861666</v>
      </c>
      <c r="D24" s="11">
        <f>TRUNC((C24*1000/[1]UserCalcs!$D$13)/60)</f>
        <v>24</v>
      </c>
      <c r="E24" s="11">
        <f>((C24*1000/[1]UserCalcs!$D$13/60)-D24)*60</f>
        <v>1.4813989753079682E-2</v>
      </c>
      <c r="F24" s="12"/>
      <c r="G24" s="13">
        <v>22</v>
      </c>
      <c r="H24" s="10">
        <f>IF([1]PumpRatePerUserCalcs!BN$13&gt;H23,H23,[1]PumpRatePerUserCalcs!BN$13)</f>
        <v>1.5383229771292024</v>
      </c>
      <c r="I24" s="11">
        <f t="shared" si="0"/>
        <v>501.33945824640705</v>
      </c>
      <c r="J24" s="11">
        <f>TRUNC((I24*1000/[1]UserCalcs!$D$13)/60)</f>
        <v>6</v>
      </c>
      <c r="K24" s="17">
        <f>((I24*1000/[1]UserCalcs!$D$13/60)-J24)*60</f>
        <v>11.362561664005213</v>
      </c>
    </row>
    <row r="25" spans="1:11" s="15" customFormat="1" ht="15" x14ac:dyDescent="0.25">
      <c r="A25" s="16">
        <v>60</v>
      </c>
      <c r="B25" s="10">
        <f>IF([1]PumpRatePerUserCalcs!AB$13&gt;B24,B24,[1]PumpRatePerUserCalcs!AB$13)</f>
        <v>5.9650813098685687</v>
      </c>
      <c r="C25" s="11">
        <f t="shared" si="1"/>
        <v>1944.0199988861666</v>
      </c>
      <c r="D25" s="11">
        <f>TRUNC((C25*1000/[1]UserCalcs!$D$13)/60)</f>
        <v>24</v>
      </c>
      <c r="E25" s="11">
        <f>((C25*1000/[1]UserCalcs!$D$13/60)-D25)*60</f>
        <v>1.4813989753079682E-2</v>
      </c>
      <c r="F25" s="12"/>
      <c r="G25" s="13">
        <v>21</v>
      </c>
      <c r="H25" s="10">
        <f>IF([1]PumpRatePerUserCalcs!BO$13&gt;H24,H24,[1]PumpRatePerUserCalcs!BO$13)</f>
        <v>1.3962437153121887</v>
      </c>
      <c r="I25" s="11">
        <f t="shared" si="0"/>
        <v>455.03582682024228</v>
      </c>
      <c r="J25" s="11">
        <f>TRUNC((I25*1000/[1]UserCalcs!$D$13)/60)</f>
        <v>5</v>
      </c>
      <c r="K25" s="17">
        <f>((I25*1000/[1]UserCalcs!$D$13/60)-J25)*60</f>
        <v>37.063575422401712</v>
      </c>
    </row>
    <row r="26" spans="1:11" s="15" customFormat="1" ht="15" x14ac:dyDescent="0.25">
      <c r="A26" s="16">
        <v>59</v>
      </c>
      <c r="B26" s="10">
        <f>IF([1]PumpRatePerUserCalcs!AC$13&gt;B25,B25,[1]PumpRatePerUserCalcs!AC$13)</f>
        <v>5.9650813098685687</v>
      </c>
      <c r="C26" s="11">
        <f t="shared" si="1"/>
        <v>1944.0199988861666</v>
      </c>
      <c r="D26" s="11">
        <f>TRUNC((C26*1000/[1]UserCalcs!$D$13)/60)</f>
        <v>24</v>
      </c>
      <c r="E26" s="11">
        <f>((C26*1000/[1]UserCalcs!$D$13/60)-D26)*60</f>
        <v>1.4813989753079682E-2</v>
      </c>
      <c r="F26" s="12"/>
      <c r="G26" s="13">
        <v>20</v>
      </c>
      <c r="H26" s="10">
        <f>IF([1]PumpRatePerUserCalcs!BP$13&gt;H25,H25,[1]PumpRatePerUserCalcs!BP$13)</f>
        <v>1.2689656651254297</v>
      </c>
      <c r="I26" s="11">
        <f t="shared" si="0"/>
        <v>413.55591026437753</v>
      </c>
      <c r="J26" s="11">
        <f>TRUNC((I26*1000/[1]UserCalcs!$D$13)/60)</f>
        <v>5</v>
      </c>
      <c r="K26" s="17">
        <f>((I26*1000/[1]UserCalcs!$D$13/60)-J26)*60</f>
        <v>6.337711306946332</v>
      </c>
    </row>
    <row r="27" spans="1:11" s="15" customFormat="1" ht="15" x14ac:dyDescent="0.25">
      <c r="A27" s="16">
        <v>58</v>
      </c>
      <c r="B27" s="10">
        <f>IF([1]PumpRatePerUserCalcs!AD$13&gt;B26,B26,[1]PumpRatePerUserCalcs!AD$13)</f>
        <v>5.9650813098685687</v>
      </c>
      <c r="C27" s="11">
        <f t="shared" si="1"/>
        <v>1944.0199988861666</v>
      </c>
      <c r="D27" s="11">
        <f>TRUNC((C27*1000/[1]UserCalcs!$D$13)/60)</f>
        <v>24</v>
      </c>
      <c r="E27" s="11">
        <f>((C27*1000/[1]UserCalcs!$D$13/60)-D27)*60</f>
        <v>1.4813989753079682E-2</v>
      </c>
      <c r="F27" s="12"/>
      <c r="G27" s="13">
        <v>19</v>
      </c>
      <c r="H27" s="10">
        <f>IF([1]PumpRatePerUserCalcs!BQ$13&gt;H26,H26,[1]PumpRatePerUserCalcs!BQ$13)</f>
        <v>1.141687614938671</v>
      </c>
      <c r="I27" s="11">
        <f t="shared" si="0"/>
        <v>372.07599370851284</v>
      </c>
      <c r="J27" s="11">
        <f>TRUNC((I27*1000/[1]UserCalcs!$D$13)/60)</f>
        <v>4</v>
      </c>
      <c r="K27" s="17">
        <f>((I27*1000/[1]UserCalcs!$D$13/60)-J27)*60</f>
        <v>35.611847191491002</v>
      </c>
    </row>
    <row r="28" spans="1:11" s="15" customFormat="1" ht="15" x14ac:dyDescent="0.25">
      <c r="A28" s="16">
        <v>57</v>
      </c>
      <c r="B28" s="10">
        <f>IF([1]PumpRatePerUserCalcs!AE$13&gt;B27,B27,[1]PumpRatePerUserCalcs!AE$13)</f>
        <v>5.9650813098685687</v>
      </c>
      <c r="C28" s="11">
        <f t="shared" si="1"/>
        <v>1944.0199988861666</v>
      </c>
      <c r="D28" s="11">
        <f>TRUNC((C28*1000/[1]UserCalcs!$D$13)/60)</f>
        <v>24</v>
      </c>
      <c r="E28" s="11">
        <f>((C28*1000/[1]UserCalcs!$D$13/60)-D28)*60</f>
        <v>1.4813989753079682E-2</v>
      </c>
      <c r="F28" s="12"/>
      <c r="G28" s="13">
        <v>18</v>
      </c>
      <c r="H28" s="10">
        <f>IF([1]PumpRatePerUserCalcs!BR$13&gt;H27,H27,[1]PumpRatePerUserCalcs!BR$13)</f>
        <v>1.0144095647519127</v>
      </c>
      <c r="I28" s="11">
        <f t="shared" si="0"/>
        <v>330.59607715264838</v>
      </c>
      <c r="J28" s="11">
        <f>TRUNC((I28*1000/[1]UserCalcs!$D$13)/60)</f>
        <v>4</v>
      </c>
      <c r="K28" s="17">
        <f>((I28*1000/[1]UserCalcs!$D$13/60)-J28)*60</f>
        <v>4.8859830760358314</v>
      </c>
    </row>
    <row r="29" spans="1:11" s="15" customFormat="1" ht="15" x14ac:dyDescent="0.25">
      <c r="A29" s="16">
        <v>56</v>
      </c>
      <c r="B29" s="10">
        <f>IF([1]PumpRatePerUserCalcs!AF$13&gt;B28,B28,[1]PumpRatePerUserCalcs!AF$13)</f>
        <v>5.9650813098685687</v>
      </c>
      <c r="C29" s="11">
        <f t="shared" si="1"/>
        <v>1944.0199988861666</v>
      </c>
      <c r="D29" s="11">
        <f>TRUNC((C29*1000/[1]UserCalcs!$D$13)/60)</f>
        <v>24</v>
      </c>
      <c r="E29" s="11">
        <f>((C29*1000/[1]UserCalcs!$D$13/60)-D29)*60</f>
        <v>1.4813989753079682E-2</v>
      </c>
      <c r="F29" s="12"/>
      <c r="G29" s="13">
        <v>17</v>
      </c>
      <c r="H29" s="10">
        <f>IF([1]PumpRatePerUserCalcs!BS$13&gt;H28,H28,[1]PumpRatePerUserCalcs!BS$13)</f>
        <v>0.88713151456515427</v>
      </c>
      <c r="I29" s="11">
        <f t="shared" si="0"/>
        <v>289.1161605967838</v>
      </c>
      <c r="J29" s="11">
        <f>TRUNC((I29*1000/[1]UserCalcs!$D$13)/60)</f>
        <v>3</v>
      </c>
      <c r="K29" s="17">
        <f>((I29*1000/[1]UserCalcs!$D$13/60)-J29)*60</f>
        <v>34.160118960580604</v>
      </c>
    </row>
    <row r="30" spans="1:11" s="15" customFormat="1" ht="15" x14ac:dyDescent="0.25">
      <c r="A30" s="16">
        <v>55</v>
      </c>
      <c r="B30" s="10">
        <f>IF([1]PumpRatePerUserCalcs!AG$13&gt;B29,B29,[1]PumpRatePerUserCalcs!AG$13)</f>
        <v>5.9650813098685687</v>
      </c>
      <c r="C30" s="11">
        <f t="shared" si="1"/>
        <v>1944.0199988861666</v>
      </c>
      <c r="D30" s="11">
        <f>TRUNC((C30*1000/[1]UserCalcs!$D$13)/60)</f>
        <v>24</v>
      </c>
      <c r="E30" s="11">
        <f>((C30*1000/[1]UserCalcs!$D$13/60)-D30)*60</f>
        <v>1.4813989753079682E-2</v>
      </c>
      <c r="F30" s="12"/>
      <c r="G30" s="13">
        <v>16</v>
      </c>
      <c r="H30" s="10">
        <f>IF([1]PumpRatePerUserCalcs!BT$13&gt;H29,H29,[1]PumpRatePerUserCalcs!BT$13)</f>
        <v>0.75985346437839574</v>
      </c>
      <c r="I30" s="11">
        <f t="shared" si="0"/>
        <v>247.63624404091917</v>
      </c>
      <c r="J30" s="11">
        <f>TRUNC((I30*1000/[1]UserCalcs!$D$13)/60)</f>
        <v>3</v>
      </c>
      <c r="K30" s="17">
        <f>((I30*1000/[1]UserCalcs!$D$13/60)-J30)*60</f>
        <v>3.4342548451253041</v>
      </c>
    </row>
    <row r="31" spans="1:11" s="15" customFormat="1" ht="15" x14ac:dyDescent="0.25">
      <c r="A31" s="16">
        <v>54</v>
      </c>
      <c r="B31" s="10">
        <f>IF([1]PumpRatePerUserCalcs!AH$13&gt;B30,B30,[1]PumpRatePerUserCalcs!AH$13)</f>
        <v>5.9650813098685687</v>
      </c>
      <c r="C31" s="11">
        <f t="shared" si="1"/>
        <v>1944.0199988861666</v>
      </c>
      <c r="D31" s="11">
        <f>TRUNC((C31*1000/[1]UserCalcs!$D$13)/60)</f>
        <v>24</v>
      </c>
      <c r="E31" s="11">
        <f>((C31*1000/[1]UserCalcs!$D$13/60)-D31)*60</f>
        <v>1.4813989753079682E-2</v>
      </c>
      <c r="F31" s="12"/>
      <c r="G31" s="13">
        <v>15</v>
      </c>
      <c r="H31" s="10">
        <f>IF([1]PumpRatePerUserCalcs!BU$13&gt;H30,H30,[1]PumpRatePerUserCalcs!BU$13)</f>
        <v>0.63257541419163721</v>
      </c>
      <c r="I31" s="11">
        <f t="shared" si="0"/>
        <v>206.15632748505456</v>
      </c>
      <c r="J31" s="11">
        <f>TRUNC((I31*1000/[1]UserCalcs!$D$13)/60)</f>
        <v>2</v>
      </c>
      <c r="K31" s="17">
        <f>((I31*1000/[1]UserCalcs!$D$13/60)-J31)*60</f>
        <v>32.708390729670057</v>
      </c>
    </row>
    <row r="32" spans="1:11" s="15" customFormat="1" ht="15" x14ac:dyDescent="0.25">
      <c r="A32" s="16">
        <v>53</v>
      </c>
      <c r="B32" s="10">
        <f>IF([1]PumpRatePerUserCalcs!AI$13&gt;B31,B31,[1]PumpRatePerUserCalcs!AI$13)</f>
        <v>5.9650813098685687</v>
      </c>
      <c r="C32" s="11">
        <f t="shared" si="1"/>
        <v>1944.0199988861666</v>
      </c>
      <c r="D32" s="11">
        <f>TRUNC((C32*1000/[1]UserCalcs!$D$13)/60)</f>
        <v>24</v>
      </c>
      <c r="E32" s="11">
        <f>((C32*1000/[1]UserCalcs!$D$13/60)-D32)*60</f>
        <v>1.4813989753079682E-2</v>
      </c>
      <c r="F32" s="12"/>
      <c r="G32" s="13">
        <v>14</v>
      </c>
      <c r="H32" s="10">
        <f>IF([1]PumpRatePerUserCalcs!BV$13&gt;H31,H31,[1]PumpRatePerUserCalcs!BV$13)</f>
        <v>0.5052973640048789</v>
      </c>
      <c r="I32" s="11">
        <f t="shared" si="0"/>
        <v>164.67641092919001</v>
      </c>
      <c r="J32" s="11">
        <f>TRUNC((I32*1000/[1]UserCalcs!$D$13)/60)</f>
        <v>2</v>
      </c>
      <c r="K32" s="17">
        <f>((I32*1000/[1]UserCalcs!$D$13/60)-J32)*60</f>
        <v>1.9825266142148301</v>
      </c>
    </row>
    <row r="33" spans="1:11" s="15" customFormat="1" ht="15" x14ac:dyDescent="0.25">
      <c r="A33" s="16">
        <v>52</v>
      </c>
      <c r="B33" s="10">
        <f>IF([1]PumpRatePerUserCalcs!AJ$13&gt;B32,B32,[1]PumpRatePerUserCalcs!AJ$13)</f>
        <v>5.9650813098685687</v>
      </c>
      <c r="C33" s="11">
        <f t="shared" si="1"/>
        <v>1944.0199988861666</v>
      </c>
      <c r="D33" s="11">
        <f>TRUNC((C33*1000/[1]UserCalcs!$D$13)/60)</f>
        <v>24</v>
      </c>
      <c r="E33" s="11">
        <f>((C33*1000/[1]UserCalcs!$D$13/60)-D33)*60</f>
        <v>1.4813989753079682E-2</v>
      </c>
      <c r="F33" s="12"/>
      <c r="G33" s="13">
        <v>13</v>
      </c>
      <c r="H33" s="10">
        <f>IF([1]PumpRatePerUserCalcs!BW$13&gt;H32,H32,[1]PumpRatePerUserCalcs!BW$13)</f>
        <v>0.37801931381812037</v>
      </c>
      <c r="I33" s="11">
        <f t="shared" si="0"/>
        <v>123.19649437332544</v>
      </c>
      <c r="J33" s="11">
        <f>TRUNC((I33*1000/[1]UserCalcs!$D$13)/60)</f>
        <v>1</v>
      </c>
      <c r="K33" s="17">
        <f>((I33*1000/[1]UserCalcs!$D$13/60)-J33)*60</f>
        <v>31.256662498759582</v>
      </c>
    </row>
    <row r="34" spans="1:11" s="15" customFormat="1" ht="15" x14ac:dyDescent="0.25">
      <c r="A34" s="16">
        <v>51</v>
      </c>
      <c r="B34" s="10">
        <f>IF([1]PumpRatePerUserCalcs!AK$13&gt;B33,B33,[1]PumpRatePerUserCalcs!AK$13)</f>
        <v>5.9650813098685687</v>
      </c>
      <c r="C34" s="11">
        <f t="shared" si="1"/>
        <v>1944.0199988861666</v>
      </c>
      <c r="D34" s="11">
        <f>TRUNC((C34*1000/[1]UserCalcs!$D$13)/60)</f>
        <v>24</v>
      </c>
      <c r="E34" s="11">
        <f>((C34*1000/[1]UserCalcs!$D$13/60)-D34)*60</f>
        <v>1.4813989753079682E-2</v>
      </c>
      <c r="F34" s="12"/>
      <c r="G34" s="13">
        <v>12</v>
      </c>
      <c r="H34" s="10">
        <f>IF([1]PumpRatePerUserCalcs!BX$13&gt;H33,H33,[1]PumpRatePerUserCalcs!BX$13)</f>
        <v>0.25074126363136184</v>
      </c>
      <c r="I34" s="11">
        <f t="shared" si="0"/>
        <v>81.716577817460831</v>
      </c>
      <c r="J34" s="11">
        <f>TRUNC((I34*1000/[1]UserCalcs!$D$13)/60)</f>
        <v>1</v>
      </c>
      <c r="K34" s="17">
        <f>((I34*1000/[1]UserCalcs!$D$13/60)-J34)*60</f>
        <v>0.53079838330431617</v>
      </c>
    </row>
    <row r="35" spans="1:11" s="15" customFormat="1" ht="15" x14ac:dyDescent="0.25">
      <c r="A35" s="16">
        <v>50</v>
      </c>
      <c r="B35" s="10">
        <f>IF([1]PumpRatePerUserCalcs!AL$13&gt;B34,B34,[1]PumpRatePerUserCalcs!AL$13)</f>
        <v>5.9650813098685687</v>
      </c>
      <c r="C35" s="11">
        <f t="shared" si="1"/>
        <v>1944.0199988861666</v>
      </c>
      <c r="D35" s="11">
        <f>TRUNC((C35*1000/[1]UserCalcs!$D$13)/60)</f>
        <v>24</v>
      </c>
      <c r="E35" s="11">
        <f>((C35*1000/[1]UserCalcs!$D$13/60)-D35)*60</f>
        <v>1.4813989753079682E-2</v>
      </c>
      <c r="F35" s="12"/>
      <c r="G35" s="13">
        <v>11</v>
      </c>
      <c r="H35" s="10">
        <f>IF([1]PumpRatePerUserCalcs!BY$13&gt;H34,H34,[1]PumpRatePerUserCalcs!BY$13)</f>
        <v>0.12346321344460341</v>
      </c>
      <c r="I35" s="11">
        <f t="shared" si="0"/>
        <v>40.236661261596254</v>
      </c>
      <c r="J35" s="11">
        <f>TRUNC((I35*1000/[1]UserCalcs!$D$13)/60)</f>
        <v>0</v>
      </c>
      <c r="K35" s="17">
        <f>((I35*1000/[1]UserCalcs!$D$13/60)-J35)*60</f>
        <v>29.804934267849074</v>
      </c>
    </row>
    <row r="36" spans="1:11" s="15" customFormat="1" ht="15" x14ac:dyDescent="0.25">
      <c r="A36" s="16">
        <v>49</v>
      </c>
      <c r="B36" s="10">
        <f>IF([1]PumpRatePerUserCalcs!AM$13&gt;B35,B35,[1]PumpRatePerUserCalcs!AM$13)</f>
        <v>5.9650813098685687</v>
      </c>
      <c r="C36" s="11">
        <f t="shared" si="1"/>
        <v>1944.0199988861666</v>
      </c>
      <c r="D36" s="11">
        <f>TRUNC((C36*1000/[1]UserCalcs!$D$13)/60)</f>
        <v>24</v>
      </c>
      <c r="E36" s="11">
        <f>((C36*1000/[1]UserCalcs!$D$13/60)-D36)*60</f>
        <v>1.4813989753079682E-2</v>
      </c>
      <c r="F36" s="12"/>
      <c r="G36" s="13">
        <v>10</v>
      </c>
      <c r="H36" s="10">
        <f>IF([1]PumpRatePerUserCalcs!BZ$13&gt;H35,H35,[1]PumpRatePerUserCalcs!BZ$13)</f>
        <v>0</v>
      </c>
      <c r="I36" s="11">
        <f t="shared" si="0"/>
        <v>0</v>
      </c>
      <c r="J36" s="11">
        <f>TRUNC((I36*1000/[1]UserCalcs!$D$13)/60)</f>
        <v>0</v>
      </c>
      <c r="K36" s="17">
        <f>((I36*1000/[1]UserCalcs!$D$13/60)-J36)*60</f>
        <v>0</v>
      </c>
    </row>
    <row r="37" spans="1:11" s="15" customFormat="1" ht="15" x14ac:dyDescent="0.25">
      <c r="A37" s="16">
        <v>48</v>
      </c>
      <c r="B37" s="10">
        <f>IF([1]PumpRatePerUserCalcs!AN$13&gt;B36,B36,[1]PumpRatePerUserCalcs!AN$13)</f>
        <v>5.8439346066675464</v>
      </c>
      <c r="C37" s="11">
        <f t="shared" si="1"/>
        <v>1904.5382883129535</v>
      </c>
      <c r="D37" s="11">
        <f>TRUNC((C37*1000/[1]UserCalcs!$D$13)/60)</f>
        <v>23</v>
      </c>
      <c r="E37" s="11">
        <f>((C37*1000/[1]UserCalcs!$D$13/60)-D37)*60</f>
        <v>30.769102454039441</v>
      </c>
      <c r="F37" s="12"/>
      <c r="G37" s="13">
        <v>9</v>
      </c>
      <c r="H37" s="10">
        <f>IF([1]PumpRatePerUserCalcs!CA$13&gt;H36,H36,[1]PumpRatePerUserCalcs!CA$13)</f>
        <v>0</v>
      </c>
      <c r="I37" s="11">
        <f t="shared" si="0"/>
        <v>0</v>
      </c>
      <c r="J37" s="11">
        <f>TRUNC((I37*1000/[1]UserCalcs!$D$13)/60)</f>
        <v>0</v>
      </c>
      <c r="K37" s="17">
        <f>((I37*1000/[1]UserCalcs!$D$13/60)-J37)*60</f>
        <v>0</v>
      </c>
    </row>
    <row r="38" spans="1:11" s="15" customFormat="1" ht="15" x14ac:dyDescent="0.25">
      <c r="A38" s="16">
        <v>47</v>
      </c>
      <c r="B38" s="10">
        <f>IF([1]PumpRatePerUserCalcs!AO$13&gt;B37,B37,[1]PumpRatePerUserCalcs!AO$13)</f>
        <v>5.6569437775517075</v>
      </c>
      <c r="C38" s="11">
        <f t="shared" si="1"/>
        <v>1843.5979771041016</v>
      </c>
      <c r="D38" s="11">
        <f>TRUNC((C38*1000/[1]UserCalcs!$D$13)/60)</f>
        <v>22</v>
      </c>
      <c r="E38" s="11">
        <f>((C38*1000/[1]UserCalcs!$D$13/60)-D38)*60</f>
        <v>45.628131188223335</v>
      </c>
      <c r="F38" s="12"/>
      <c r="G38" s="13">
        <v>8</v>
      </c>
      <c r="H38" s="10">
        <f>IF([1]PumpRatePerUserCalcs!CB$13&gt;H37,H37,[1]PumpRatePerUserCalcs!CB$13)</f>
        <v>0</v>
      </c>
      <c r="I38" s="11">
        <f t="shared" si="0"/>
        <v>0</v>
      </c>
      <c r="J38" s="11">
        <f>TRUNC((I38*1000/[1]UserCalcs!$D$13)/60)</f>
        <v>0</v>
      </c>
      <c r="K38" s="17">
        <f>((I38*1000/[1]UserCalcs!$D$13/60)-J38)*60</f>
        <v>0</v>
      </c>
    </row>
    <row r="39" spans="1:11" s="15" customFormat="1" ht="15" x14ac:dyDescent="0.25">
      <c r="A39" s="16">
        <v>46</v>
      </c>
      <c r="B39" s="10">
        <f>IF([1]PumpRatePerUserCalcs!AP$13&gt;B38,B38,[1]PumpRatePerUserCalcs!AP$13)</f>
        <v>5.4699529484358678</v>
      </c>
      <c r="C39" s="11">
        <f t="shared" si="1"/>
        <v>1782.6576658952492</v>
      </c>
      <c r="D39" s="11">
        <f>TRUNC((C39*1000/[1]UserCalcs!$D$13)/60)</f>
        <v>22</v>
      </c>
      <c r="E39" s="11">
        <f>((C39*1000/[1]UserCalcs!$D$13/60)-D39)*60</f>
        <v>0.4871599224068035</v>
      </c>
      <c r="F39" s="12"/>
      <c r="G39" s="13">
        <v>7</v>
      </c>
      <c r="H39" s="10">
        <f>IF([1]PumpRatePerUserCalcs!CC$13&gt;H38,H38,[1]PumpRatePerUserCalcs!CC$13)</f>
        <v>0</v>
      </c>
      <c r="I39" s="11">
        <f t="shared" si="0"/>
        <v>0</v>
      </c>
      <c r="J39" s="11">
        <f>TRUNC((I39*1000/[1]UserCalcs!$D$13)/60)</f>
        <v>0</v>
      </c>
      <c r="K39" s="17">
        <f>((I39*1000/[1]UserCalcs!$D$13/60)-J39)*60</f>
        <v>0</v>
      </c>
    </row>
    <row r="40" spans="1:11" s="15" customFormat="1" ht="15" x14ac:dyDescent="0.25">
      <c r="A40" s="16">
        <v>45</v>
      </c>
      <c r="B40" s="10">
        <f>IF([1]PumpRatePerUserCalcs!AQ$13&gt;B39,B39,[1]PumpRatePerUserCalcs!AQ$13)</f>
        <v>5.2829621193200289</v>
      </c>
      <c r="C40" s="11">
        <f t="shared" si="1"/>
        <v>1721.7173546863974</v>
      </c>
      <c r="D40" s="11">
        <f>TRUNC((C40*1000/[1]UserCalcs!$D$13)/60)</f>
        <v>21</v>
      </c>
      <c r="E40" s="11">
        <f>((C40*1000/[1]UserCalcs!$D$13/60)-D40)*60</f>
        <v>15.346188656590485</v>
      </c>
      <c r="F40" s="12"/>
      <c r="G40" s="13">
        <v>6</v>
      </c>
      <c r="H40" s="10">
        <f>IF([1]PumpRatePerUserCalcs!CD$13&gt;H39,H39,[1]PumpRatePerUserCalcs!CD$13)</f>
        <v>0</v>
      </c>
      <c r="I40" s="11">
        <f t="shared" si="0"/>
        <v>0</v>
      </c>
      <c r="J40" s="11">
        <f>TRUNC((I40*1000/[1]UserCalcs!$D$13)/60)</f>
        <v>0</v>
      </c>
      <c r="K40" s="17">
        <f>((I40*1000/[1]UserCalcs!$D$13/60)-J40)*60</f>
        <v>0</v>
      </c>
    </row>
    <row r="41" spans="1:11" s="15" customFormat="1" ht="15" x14ac:dyDescent="0.25">
      <c r="A41" s="16">
        <v>44</v>
      </c>
      <c r="B41" s="10">
        <f>IF([1]PumpRatePerUserCalcs!AR$13&gt;B40,B40,[1]PumpRatePerUserCalcs!AR$13)</f>
        <v>5.09597129020419</v>
      </c>
      <c r="C41" s="11">
        <f t="shared" si="1"/>
        <v>1660.7770434775455</v>
      </c>
      <c r="D41" s="11">
        <f>TRUNC((C41*1000/[1]UserCalcs!$D$13)/60)</f>
        <v>20</v>
      </c>
      <c r="E41" s="11">
        <f>((C41*1000/[1]UserCalcs!$D$13/60)-D41)*60</f>
        <v>30.205217390774379</v>
      </c>
      <c r="F41" s="12"/>
      <c r="G41" s="13">
        <v>5</v>
      </c>
      <c r="H41" s="10">
        <f>IF([1]PumpRatePerUserCalcs!CE$13&gt;H40,H40,[1]PumpRatePerUserCalcs!CE$13)</f>
        <v>0</v>
      </c>
      <c r="I41" s="11">
        <f t="shared" si="0"/>
        <v>0</v>
      </c>
      <c r="J41" s="11">
        <f>TRUNC((I41*1000/[1]UserCalcs!$D$13)/60)</f>
        <v>0</v>
      </c>
      <c r="K41" s="17">
        <f>((I41*1000/[1]UserCalcs!$D$13/60)-J41)*60</f>
        <v>0</v>
      </c>
    </row>
    <row r="42" spans="1:11" s="15" customFormat="1" ht="15" x14ac:dyDescent="0.25">
      <c r="A42" s="16">
        <v>43</v>
      </c>
      <c r="B42" s="10">
        <f>IF([1]PumpRatePerUserCalcs!AS$13&gt;B41,B41,[1]PumpRatePerUserCalcs!AS$13)</f>
        <v>4.9089804610883503</v>
      </c>
      <c r="C42" s="11">
        <f t="shared" si="1"/>
        <v>1599.8367322686934</v>
      </c>
      <c r="D42" s="11">
        <f>TRUNC((C42*1000/[1]UserCalcs!$D$13)/60)</f>
        <v>19</v>
      </c>
      <c r="E42" s="11">
        <f>((C42*1000/[1]UserCalcs!$D$13/60)-D42)*60</f>
        <v>45.064246124958061</v>
      </c>
      <c r="F42" s="12"/>
      <c r="G42" s="13">
        <v>4</v>
      </c>
      <c r="H42" s="10">
        <f>IF([1]PumpRatePerUserCalcs!CF$13&gt;H41,H41,[1]PumpRatePerUserCalcs!CF$13)</f>
        <v>0</v>
      </c>
      <c r="I42" s="11">
        <f t="shared" si="0"/>
        <v>0</v>
      </c>
      <c r="J42" s="11">
        <f>TRUNC((I42*1000/[1]UserCalcs!$D$13)/60)</f>
        <v>0</v>
      </c>
      <c r="K42" s="17">
        <f>((I42*1000/[1]UserCalcs!$D$13/60)-J42)*60</f>
        <v>0</v>
      </c>
    </row>
    <row r="43" spans="1:11" s="15" customFormat="1" ht="15" x14ac:dyDescent="0.25">
      <c r="A43" s="16">
        <v>42</v>
      </c>
      <c r="B43" s="10">
        <f>IF([1]PumpRatePerUserCalcs!AT$13&gt;B42,B42,[1]PumpRatePerUserCalcs!AT$13)</f>
        <v>4.7219896319725114</v>
      </c>
      <c r="C43" s="11">
        <f t="shared" si="1"/>
        <v>1538.8964210598415</v>
      </c>
      <c r="D43" s="11">
        <f>TRUNC((C43*1000/[1]UserCalcs!$D$13)/60)</f>
        <v>18</v>
      </c>
      <c r="E43" s="11">
        <f>((C43*1000/[1]UserCalcs!$D$13/60)-D43)*60</f>
        <v>59.923274859141955</v>
      </c>
      <c r="F43" s="12"/>
      <c r="G43" s="13">
        <v>3</v>
      </c>
      <c r="H43" s="10">
        <f>IF([1]PumpRatePerUserCalcs!CG$13&gt;H42,H42,[1]PumpRatePerUserCalcs!CG$13)</f>
        <v>0</v>
      </c>
      <c r="I43" s="11">
        <f t="shared" si="0"/>
        <v>0</v>
      </c>
      <c r="J43" s="11">
        <f>TRUNC((I43*1000/[1]UserCalcs!$D$13)/60)</f>
        <v>0</v>
      </c>
      <c r="K43" s="17">
        <f>((I43*1000/[1]UserCalcs!$D$13/60)-J43)*60</f>
        <v>0</v>
      </c>
    </row>
    <row r="44" spans="1:11" s="15" customFormat="1" ht="15" x14ac:dyDescent="0.25">
      <c r="A44" s="16">
        <v>41</v>
      </c>
      <c r="B44" s="10">
        <f>IF([1]PumpRatePerUserCalcs!AU$13&gt;B43,B43,[1]PumpRatePerUserCalcs!AU$13)</f>
        <v>4.5349988028566726</v>
      </c>
      <c r="C44" s="11">
        <f t="shared" si="1"/>
        <v>1477.9561098509896</v>
      </c>
      <c r="D44" s="11">
        <f>TRUNC((C44*1000/[1]UserCalcs!$D$13)/60)</f>
        <v>18</v>
      </c>
      <c r="E44" s="11">
        <f>((C44*1000/[1]UserCalcs!$D$13/60)-D44)*60</f>
        <v>14.782303593325636</v>
      </c>
      <c r="F44" s="12"/>
      <c r="G44" s="13">
        <v>2</v>
      </c>
      <c r="H44" s="10">
        <f>IF([1]PumpRatePerUserCalcs!CH$13&gt;H43,H43,[1]PumpRatePerUserCalcs!CH$13)</f>
        <v>0</v>
      </c>
      <c r="I44" s="11">
        <f t="shared" si="0"/>
        <v>0</v>
      </c>
      <c r="J44" s="11">
        <f>TRUNC((I44*1000/[1]UserCalcs!$D$13)/60)</f>
        <v>0</v>
      </c>
      <c r="K44" s="17">
        <f>((I44*1000/[1]UserCalcs!$D$13/60)-J44)*60</f>
        <v>0</v>
      </c>
    </row>
    <row r="45" spans="1:11" s="15" customFormat="1" ht="15" x14ac:dyDescent="0.25">
      <c r="A45" s="18">
        <v>40</v>
      </c>
      <c r="B45" s="19">
        <f>IF([1]PumpRatePerUserCalcs!AV$13&gt;B44,B44,[1]PumpRatePerUserCalcs!AV$13)</f>
        <v>4.3632025559192353</v>
      </c>
      <c r="C45" s="20">
        <f t="shared" si="1"/>
        <v>1421.9677129740787</v>
      </c>
      <c r="D45" s="20">
        <f>TRUNC((C45*1000/[1]UserCalcs!$D$13)/60)</f>
        <v>17</v>
      </c>
      <c r="E45" s="21">
        <f>((C45*1000/[1]UserCalcs!$D$13/60)-D45)*60</f>
        <v>33.309417017836012</v>
      </c>
      <c r="F45" s="12"/>
      <c r="G45" s="22">
        <v>1</v>
      </c>
      <c r="H45" s="19">
        <f>IF([1]PumpRatePerUserCalcs!CI$13&gt;H44,H44,[1]PumpRatePerUserCalcs!CI$13)</f>
        <v>0</v>
      </c>
      <c r="I45" s="20">
        <f t="shared" si="0"/>
        <v>0</v>
      </c>
      <c r="J45" s="20">
        <f>TRUNC((I45*1000/[1]UserCalcs!$D$13)/60)</f>
        <v>0</v>
      </c>
      <c r="K45" s="21">
        <f>((I45*1000/[1]UserCalcs!$D$13/60)-J45)*60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A1:K1"/>
    <mergeCell ref="A2:K2"/>
    <mergeCell ref="A3:K3"/>
    <mergeCell ref="A4:K4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9BDA-AAF2-4104-9EC1-02E27A36C12C}">
  <dimension ref="A1:K52"/>
  <sheetViews>
    <sheetView workbookViewId="0">
      <selection activeCell="G32" sqref="G32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38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[1]PumpRatePerUserCalcs!J$31</f>
        <v>0.90583505743459281</v>
      </c>
      <c r="C7" s="11">
        <f t="shared" ref="C7:C45" si="0">B7*325900/1000</f>
        <v>295.21164521793384</v>
      </c>
      <c r="D7" s="11">
        <f>TRUNC((C7*1000/[1]UserCalcs!$D$31)/60)</f>
        <v>6</v>
      </c>
      <c r="E7" s="11">
        <f>((C7*1000/[1]UserCalcs!$D$31/60)-D7)*60</f>
        <v>33.615526957245088</v>
      </c>
      <c r="F7" s="12"/>
      <c r="G7" s="13">
        <v>39</v>
      </c>
      <c r="H7" s="10">
        <f>IF([1]PumpRatePerUserCalcs!AW$31&gt;B45,B45,[1]PumpRatePerUserCalcs!AW$31)</f>
        <v>0.22931513972092263</v>
      </c>
      <c r="I7" s="11">
        <f t="shared" ref="I7:I45" si="1">H7*325900/1000</f>
        <v>74.733804035048678</v>
      </c>
      <c r="J7" s="11">
        <f>TRUNC((I7*1000/[1]UserCalcs!$D$31)/60)</f>
        <v>1</v>
      </c>
      <c r="K7" s="17">
        <f>((I7*1000/[1]UserCalcs!$D$31/60)-J7)*60</f>
        <v>39.645072046731592</v>
      </c>
    </row>
    <row r="8" spans="1:11" s="15" customFormat="1" ht="15" x14ac:dyDescent="0.25">
      <c r="A8" s="16">
        <v>77</v>
      </c>
      <c r="B8" s="10">
        <f>IF([1]PumpRatePerUserCalcs!K$31&gt;B7,B7,[1]PumpRatePerUserCalcs!K$31)</f>
        <v>0.87078557467546147</v>
      </c>
      <c r="C8" s="11">
        <f t="shared" si="0"/>
        <v>283.78901878673292</v>
      </c>
      <c r="D8" s="11">
        <f>TRUNC((C8*1000/[1]UserCalcs!$D$31)/60)</f>
        <v>6</v>
      </c>
      <c r="E8" s="11">
        <f>((C8*1000/[1]UserCalcs!$D$31/60)-D8)*60</f>
        <v>18.385358382310582</v>
      </c>
      <c r="F8" s="12"/>
      <c r="G8" s="13">
        <v>38</v>
      </c>
      <c r="H8" s="10">
        <f>IF([1]PumpRatePerUserCalcs!AX$31&gt;H7,H7,[1]PumpRatePerUserCalcs!AX$31)</f>
        <v>0.21991603176864249</v>
      </c>
      <c r="I8" s="11">
        <f t="shared" si="1"/>
        <v>71.670634753400591</v>
      </c>
      <c r="J8" s="11">
        <f>TRUNC((I8*1000/[1]UserCalcs!$D$31)/60)</f>
        <v>1</v>
      </c>
      <c r="K8" s="17">
        <f>((I8*1000/[1]UserCalcs!$D$31/60)-J8)*60</f>
        <v>35.560846337867453</v>
      </c>
    </row>
    <row r="9" spans="1:11" s="15" customFormat="1" ht="15" x14ac:dyDescent="0.25">
      <c r="A9" s="16">
        <v>76</v>
      </c>
      <c r="B9" s="10">
        <f>IF([1]PumpRatePerUserCalcs!L$31&gt;B8,B8,[1]PumpRatePerUserCalcs!L$31)</f>
        <v>0.83573609191633003</v>
      </c>
      <c r="C9" s="11">
        <f t="shared" si="0"/>
        <v>272.36639235553196</v>
      </c>
      <c r="D9" s="11">
        <f>TRUNC((C9*1000/[1]UserCalcs!$D$31)/60)</f>
        <v>6</v>
      </c>
      <c r="E9" s="11">
        <f>((C9*1000/[1]UserCalcs!$D$31/60)-D9)*60</f>
        <v>3.1551898073759688</v>
      </c>
      <c r="F9" s="12"/>
      <c r="G9" s="13">
        <v>37</v>
      </c>
      <c r="H9" s="10">
        <f>IF([1]PumpRatePerUserCalcs!AY$31&gt;H8,H8,[1]PumpRatePerUserCalcs!AY$31)</f>
        <v>0.21051692381636233</v>
      </c>
      <c r="I9" s="11">
        <f t="shared" si="1"/>
        <v>68.607465471752477</v>
      </c>
      <c r="J9" s="11">
        <f>TRUNC((I9*1000/[1]UserCalcs!$D$31)/60)</f>
        <v>1</v>
      </c>
      <c r="K9" s="17">
        <f>((I9*1000/[1]UserCalcs!$D$31/60)-J9)*60</f>
        <v>31.476620629003307</v>
      </c>
    </row>
    <row r="10" spans="1:11" s="15" customFormat="1" ht="15" x14ac:dyDescent="0.25">
      <c r="A10" s="16">
        <v>75</v>
      </c>
      <c r="B10" s="10">
        <f>IF([1]PumpRatePerUserCalcs!M$31&gt;B9,B9,[1]PumpRatePerUserCalcs!M$31)</f>
        <v>0.80068660915719869</v>
      </c>
      <c r="C10" s="11">
        <f t="shared" si="0"/>
        <v>260.94376592433105</v>
      </c>
      <c r="D10" s="11">
        <f>TRUNC((C10*1000/[1]UserCalcs!$D$31)/60)</f>
        <v>5</v>
      </c>
      <c r="E10" s="11">
        <f>((C10*1000/[1]UserCalcs!$D$31/60)-D10)*60</f>
        <v>47.925021232441409</v>
      </c>
      <c r="F10" s="12"/>
      <c r="G10" s="13">
        <v>36</v>
      </c>
      <c r="H10" s="10">
        <f>IF([1]PumpRatePerUserCalcs!AZ$31&gt;H9,H9,[1]PumpRatePerUserCalcs!AZ$31)</f>
        <v>0.20111781586408223</v>
      </c>
      <c r="I10" s="11">
        <f t="shared" si="1"/>
        <v>65.544296190104404</v>
      </c>
      <c r="J10" s="11">
        <f>TRUNC((I10*1000/[1]UserCalcs!$D$31)/60)</f>
        <v>1</v>
      </c>
      <c r="K10" s="17">
        <f>((I10*1000/[1]UserCalcs!$D$31/60)-J10)*60</f>
        <v>27.392394920139211</v>
      </c>
    </row>
    <row r="11" spans="1:11" s="15" customFormat="1" ht="15" x14ac:dyDescent="0.25">
      <c r="A11" s="16">
        <v>74</v>
      </c>
      <c r="B11" s="10">
        <f>IF([1]PumpRatePerUserCalcs!N$31&gt;B10,B10,[1]PumpRatePerUserCalcs!N$31)</f>
        <v>0.76563712639806736</v>
      </c>
      <c r="C11" s="11">
        <f t="shared" si="0"/>
        <v>249.52113949313014</v>
      </c>
      <c r="D11" s="11">
        <f>TRUNC((C11*1000/[1]UserCalcs!$D$31)/60)</f>
        <v>5</v>
      </c>
      <c r="E11" s="11">
        <f>((C11*1000/[1]UserCalcs!$D$31/60)-D11)*60</f>
        <v>32.6948526575069</v>
      </c>
      <c r="F11" s="12"/>
      <c r="G11" s="13">
        <v>35</v>
      </c>
      <c r="H11" s="10">
        <f>IF([1]PumpRatePerUserCalcs!BA$31&gt;H10,H10,[1]PumpRatePerUserCalcs!BA$31)</f>
        <v>0.19171870791180212</v>
      </c>
      <c r="I11" s="11">
        <f t="shared" si="1"/>
        <v>62.481126908456311</v>
      </c>
      <c r="J11" s="11">
        <f>TRUNC((I11*1000/[1]UserCalcs!$D$31)/60)</f>
        <v>1</v>
      </c>
      <c r="K11" s="17">
        <f>((I11*1000/[1]UserCalcs!$D$31/60)-J11)*60</f>
        <v>23.308169211275089</v>
      </c>
    </row>
    <row r="12" spans="1:11" s="15" customFormat="1" ht="15" x14ac:dyDescent="0.25">
      <c r="A12" s="16">
        <v>73</v>
      </c>
      <c r="B12" s="10">
        <f>IF([1]PumpRatePerUserCalcs!O$31&gt;B11,B11,[1]PumpRatePerUserCalcs!O$31)</f>
        <v>0.73058764363893591</v>
      </c>
      <c r="C12" s="11">
        <f t="shared" si="0"/>
        <v>238.0985130619292</v>
      </c>
      <c r="D12" s="11">
        <f>TRUNC((C12*1000/[1]UserCalcs!$D$31)/60)</f>
        <v>5</v>
      </c>
      <c r="E12" s="11">
        <f>((C12*1000/[1]UserCalcs!$D$31/60)-D12)*60</f>
        <v>17.464684082572237</v>
      </c>
      <c r="F12" s="12"/>
      <c r="G12" s="13">
        <v>34</v>
      </c>
      <c r="H12" s="10">
        <f>IF([1]PumpRatePerUserCalcs!BB$31&gt;H11,H11,[1]PumpRatePerUserCalcs!BB$31)</f>
        <v>0.18231959995952199</v>
      </c>
      <c r="I12" s="11">
        <f t="shared" si="1"/>
        <v>59.417957626808217</v>
      </c>
      <c r="J12" s="11">
        <f>TRUNC((I12*1000/[1]UserCalcs!$D$31)/60)</f>
        <v>1</v>
      </c>
      <c r="K12" s="17">
        <f>((I12*1000/[1]UserCalcs!$D$31/60)-J12)*60</f>
        <v>19.223943502410968</v>
      </c>
    </row>
    <row r="13" spans="1:11" s="15" customFormat="1" ht="15" x14ac:dyDescent="0.25">
      <c r="A13" s="16">
        <v>72</v>
      </c>
      <c r="B13" s="10">
        <f>IF([1]PumpRatePerUserCalcs!P$31&gt;B12,B12,[1]PumpRatePerUserCalcs!P$31)</f>
        <v>0.69553816087980447</v>
      </c>
      <c r="C13" s="11">
        <f t="shared" si="0"/>
        <v>226.67588663072829</v>
      </c>
      <c r="D13" s="11">
        <f>TRUNC((C13*1000/[1]UserCalcs!$D$31)/60)</f>
        <v>5</v>
      </c>
      <c r="E13" s="11">
        <f>((C13*1000/[1]UserCalcs!$D$31/60)-D13)*60</f>
        <v>2.2345155076376777</v>
      </c>
      <c r="F13" s="12"/>
      <c r="G13" s="13">
        <v>33</v>
      </c>
      <c r="H13" s="10">
        <f>IF([1]PumpRatePerUserCalcs!BC$31&gt;H12,H12,[1]PumpRatePerUserCalcs!BC$31)</f>
        <v>0.17292049200724185</v>
      </c>
      <c r="I13" s="11">
        <f t="shared" si="1"/>
        <v>56.354788345160124</v>
      </c>
      <c r="J13" s="11">
        <f>TRUNC((I13*1000/[1]UserCalcs!$D$31)/60)</f>
        <v>1</v>
      </c>
      <c r="K13" s="17">
        <f>((I13*1000/[1]UserCalcs!$D$31/60)-J13)*60</f>
        <v>15.139717793546833</v>
      </c>
    </row>
    <row r="14" spans="1:11" s="15" customFormat="1" ht="15" x14ac:dyDescent="0.25">
      <c r="A14" s="16">
        <v>71</v>
      </c>
      <c r="B14" s="10">
        <f>IF([1]PumpRatePerUserCalcs!Q$31&gt;B13,B13,[1]PumpRatePerUserCalcs!Q$31)</f>
        <v>0.66048867812067324</v>
      </c>
      <c r="C14" s="11">
        <f t="shared" si="0"/>
        <v>215.2532601995274</v>
      </c>
      <c r="D14" s="11">
        <f>TRUNC((C14*1000/[1]UserCalcs!$D$31)/60)</f>
        <v>4</v>
      </c>
      <c r="E14" s="11">
        <f>((C14*1000/[1]UserCalcs!$D$31/60)-D14)*60</f>
        <v>47.004346932703172</v>
      </c>
      <c r="F14" s="12"/>
      <c r="G14" s="13">
        <v>32</v>
      </c>
      <c r="H14" s="10">
        <f>IF([1]PumpRatePerUserCalcs!BD$31&gt;H13,H13,[1]PumpRatePerUserCalcs!BD$31)</f>
        <v>0.16352138405496172</v>
      </c>
      <c r="I14" s="11">
        <f t="shared" si="1"/>
        <v>53.291619063512023</v>
      </c>
      <c r="J14" s="11">
        <f>TRUNC((I14*1000/[1]UserCalcs!$D$31)/60)</f>
        <v>1</v>
      </c>
      <c r="K14" s="17">
        <f>((I14*1000/[1]UserCalcs!$D$31/60)-J14)*60</f>
        <v>11.055492084682697</v>
      </c>
    </row>
    <row r="15" spans="1:11" s="15" customFormat="1" ht="15" x14ac:dyDescent="0.25">
      <c r="A15" s="16">
        <v>70</v>
      </c>
      <c r="B15" s="10">
        <f>IF([1]PumpRatePerUserCalcs!R$31&gt;B14,B14,[1]PumpRatePerUserCalcs!R$31)</f>
        <v>0.64179792021895254</v>
      </c>
      <c r="C15" s="11">
        <f t="shared" si="0"/>
        <v>209.16194219935662</v>
      </c>
      <c r="D15" s="11">
        <f>TRUNC((C15*1000/[1]UserCalcs!$D$31)/60)</f>
        <v>4</v>
      </c>
      <c r="E15" s="11">
        <f>((C15*1000/[1]UserCalcs!$D$31/60)-D15)*60</f>
        <v>38.882589599142143</v>
      </c>
      <c r="F15" s="12"/>
      <c r="G15" s="13">
        <v>31</v>
      </c>
      <c r="H15" s="10">
        <f>IF([1]PumpRatePerUserCalcs!BE$31&gt;H14,H14,[1]PumpRatePerUserCalcs!BE$31)</f>
        <v>0.15412227610268162</v>
      </c>
      <c r="I15" s="11">
        <f t="shared" si="1"/>
        <v>50.228449781863937</v>
      </c>
      <c r="J15" s="11">
        <f>TRUNC((I15*1000/[1]UserCalcs!$D$31)/60)</f>
        <v>1</v>
      </c>
      <c r="K15" s="17">
        <f>((I15*1000/[1]UserCalcs!$D$31/60)-J15)*60</f>
        <v>6.9712663758185878</v>
      </c>
    </row>
    <row r="16" spans="1:11" s="15" customFormat="1" ht="15" x14ac:dyDescent="0.25">
      <c r="A16" s="16">
        <v>69</v>
      </c>
      <c r="B16" s="10">
        <f>IF([1]PumpRatePerUserCalcs!S$31&gt;B15,B15,[1]PumpRatePerUserCalcs!S$31)</f>
        <v>0.62310716231723307</v>
      </c>
      <c r="C16" s="11">
        <f t="shared" si="0"/>
        <v>203.07062419918626</v>
      </c>
      <c r="D16" s="11">
        <f>TRUNC((C16*1000/[1]UserCalcs!$D$31)/60)</f>
        <v>4</v>
      </c>
      <c r="E16" s="11">
        <f>((C16*1000/[1]UserCalcs!$D$31/60)-D16)*60</f>
        <v>30.760832265581648</v>
      </c>
      <c r="F16" s="12"/>
      <c r="G16" s="13">
        <v>30</v>
      </c>
      <c r="H16" s="10">
        <f>IF([1]PumpRatePerUserCalcs!BF$31&gt;H15,H15,[1]PumpRatePerUserCalcs!BF$31)</f>
        <v>0.14634900780721807</v>
      </c>
      <c r="I16" s="11">
        <f t="shared" si="1"/>
        <v>47.69514164437237</v>
      </c>
      <c r="J16" s="11">
        <f>TRUNC((I16*1000/[1]UserCalcs!$D$31)/60)</f>
        <v>1</v>
      </c>
      <c r="K16" s="17">
        <f>((I16*1000/[1]UserCalcs!$D$31/60)-J16)*60</f>
        <v>3.5935221924964944</v>
      </c>
    </row>
    <row r="17" spans="1:11" s="15" customFormat="1" ht="15" x14ac:dyDescent="0.25">
      <c r="A17" s="16">
        <v>68</v>
      </c>
      <c r="B17" s="10">
        <f>IF([1]PumpRatePerUserCalcs!T$31&gt;B16,B16,[1]PumpRatePerUserCalcs!T$31)</f>
        <v>0.6044164044155137</v>
      </c>
      <c r="C17" s="11">
        <f t="shared" si="0"/>
        <v>196.97930619901589</v>
      </c>
      <c r="D17" s="11">
        <f>TRUNC((C17*1000/[1]UserCalcs!$D$31)/60)</f>
        <v>4</v>
      </c>
      <c r="E17" s="11">
        <f>((C17*1000/[1]UserCalcs!$D$31/60)-D17)*60</f>
        <v>22.639074932021206</v>
      </c>
      <c r="F17" s="12"/>
      <c r="G17" s="13">
        <v>29</v>
      </c>
      <c r="H17" s="10">
        <f>IF([1]PumpRatePerUserCalcs!BG$31&gt;H16,H16,[1]PumpRatePerUserCalcs!BG$31)</f>
        <v>0.13857573951175456</v>
      </c>
      <c r="I17" s="11">
        <f t="shared" si="1"/>
        <v>45.161833506880811</v>
      </c>
      <c r="J17" s="11">
        <f>TRUNC((I17*1000/[1]UserCalcs!$D$31)/60)</f>
        <v>1</v>
      </c>
      <c r="K17" s="17">
        <f>((I17*1000/[1]UserCalcs!$D$31/60)-J17)*60</f>
        <v>0.21577800917441436</v>
      </c>
    </row>
    <row r="18" spans="1:11" s="15" customFormat="1" ht="15" x14ac:dyDescent="0.25">
      <c r="A18" s="16">
        <v>67</v>
      </c>
      <c r="B18" s="10">
        <f>IF([1]PumpRatePerUserCalcs!U$31&gt;B17,B17,[1]PumpRatePerUserCalcs!U$31)</f>
        <v>0.58572564651379411</v>
      </c>
      <c r="C18" s="11">
        <f t="shared" si="0"/>
        <v>190.88798819884551</v>
      </c>
      <c r="D18" s="11">
        <f>TRUNC((C18*1000/[1]UserCalcs!$D$31)/60)</f>
        <v>4</v>
      </c>
      <c r="E18" s="11">
        <f>((C18*1000/[1]UserCalcs!$D$31/60)-D18)*60</f>
        <v>14.517317598460657</v>
      </c>
      <c r="F18" s="12"/>
      <c r="G18" s="13">
        <v>28</v>
      </c>
      <c r="H18" s="10">
        <f>IF([1]PumpRatePerUserCalcs!BH$31&gt;H17,H17,[1]PumpRatePerUserCalcs!BH$31)</f>
        <v>0.13080247121629102</v>
      </c>
      <c r="I18" s="11">
        <f t="shared" si="1"/>
        <v>42.628525369389244</v>
      </c>
      <c r="J18" s="11">
        <f>TRUNC((I18*1000/[1]UserCalcs!$D$31)/60)</f>
        <v>0</v>
      </c>
      <c r="K18" s="17">
        <f>((I18*1000/[1]UserCalcs!$D$31/60)-J18)*60</f>
        <v>56.838033825852328</v>
      </c>
    </row>
    <row r="19" spans="1:11" s="15" customFormat="1" ht="15" x14ac:dyDescent="0.25">
      <c r="A19" s="16">
        <v>66</v>
      </c>
      <c r="B19" s="10">
        <f>IF([1]PumpRatePerUserCalcs!V$31&gt;B18,B18,[1]PumpRatePerUserCalcs!V$31)</f>
        <v>0.56703488861207474</v>
      </c>
      <c r="C19" s="11">
        <f t="shared" si="0"/>
        <v>184.79667019867514</v>
      </c>
      <c r="D19" s="11">
        <f>TRUNC((C19*1000/[1]UserCalcs!$D$31)/60)</f>
        <v>4</v>
      </c>
      <c r="E19" s="11">
        <f>((C19*1000/[1]UserCalcs!$D$31/60)-D19)*60</f>
        <v>6.3955602649002152</v>
      </c>
      <c r="F19" s="12"/>
      <c r="G19" s="13">
        <v>27</v>
      </c>
      <c r="H19" s="10">
        <f>IF([1]PumpRatePerUserCalcs!BI$31&gt;H18,H18,[1]PumpRatePerUserCalcs!BI$31)</f>
        <v>0.12302920292082752</v>
      </c>
      <c r="I19" s="11">
        <f t="shared" si="1"/>
        <v>40.095217231897685</v>
      </c>
      <c r="J19" s="11">
        <f>TRUNC((I19*1000/[1]UserCalcs!$D$31)/60)</f>
        <v>0</v>
      </c>
      <c r="K19" s="17">
        <f>((I19*1000/[1]UserCalcs!$D$31/60)-J19)*60</f>
        <v>53.460289642530249</v>
      </c>
    </row>
    <row r="20" spans="1:11" s="15" customFormat="1" ht="15" x14ac:dyDescent="0.25">
      <c r="A20" s="16">
        <v>65</v>
      </c>
      <c r="B20" s="10">
        <f>IF([1]PumpRatePerUserCalcs!W$31&gt;B19,B19,[1]PumpRatePerUserCalcs!W$31)</f>
        <v>0.54834413071035515</v>
      </c>
      <c r="C20" s="11">
        <f t="shared" si="0"/>
        <v>178.70535219850476</v>
      </c>
      <c r="D20" s="11">
        <f>TRUNC((C20*1000/[1]UserCalcs!$D$31)/60)</f>
        <v>3</v>
      </c>
      <c r="E20" s="11">
        <f>((C20*1000/[1]UserCalcs!$D$31/60)-D20)*60</f>
        <v>58.273802931339667</v>
      </c>
      <c r="F20" s="12"/>
      <c r="G20" s="13">
        <v>26</v>
      </c>
      <c r="H20" s="10">
        <f>IF([1]PumpRatePerUserCalcs!BJ$31&gt;H19,H19,[1]PumpRatePerUserCalcs!BJ$31)</f>
        <v>0.11525593462536399</v>
      </c>
      <c r="I20" s="11">
        <f t="shared" si="1"/>
        <v>37.561909094406126</v>
      </c>
      <c r="J20" s="11">
        <f>TRUNC((I20*1000/[1]UserCalcs!$D$31)/60)</f>
        <v>0</v>
      </c>
      <c r="K20" s="17">
        <f>((I20*1000/[1]UserCalcs!$D$31/60)-J20)*60</f>
        <v>50.082545459208163</v>
      </c>
    </row>
    <row r="21" spans="1:11" s="15" customFormat="1" ht="15" x14ac:dyDescent="0.25">
      <c r="A21" s="16">
        <v>64</v>
      </c>
      <c r="B21" s="10">
        <f>IF([1]PumpRatePerUserCalcs!X$31&gt;B20,B20,[1]PumpRatePerUserCalcs!X$31)</f>
        <v>0.52965337280863567</v>
      </c>
      <c r="C21" s="11">
        <f t="shared" si="0"/>
        <v>172.61403419833437</v>
      </c>
      <c r="D21" s="11">
        <f>TRUNC((C21*1000/[1]UserCalcs!$D$31)/60)</f>
        <v>3</v>
      </c>
      <c r="E21" s="11">
        <f>((C21*1000/[1]UserCalcs!$D$31/60)-D21)*60</f>
        <v>50.152045597779143</v>
      </c>
      <c r="F21" s="12"/>
      <c r="G21" s="13">
        <v>25</v>
      </c>
      <c r="H21" s="10">
        <f>IF([1]PumpRatePerUserCalcs!BK$31&gt;H20,H20,[1]PumpRatePerUserCalcs!BK$31)</f>
        <v>0.10748266632990049</v>
      </c>
      <c r="I21" s="11">
        <f t="shared" si="1"/>
        <v>35.028600956914566</v>
      </c>
      <c r="J21" s="11">
        <f>TRUNC((I21*1000/[1]UserCalcs!$D$31)/60)</f>
        <v>0</v>
      </c>
      <c r="K21" s="17">
        <f>((I21*1000/[1]UserCalcs!$D$31/60)-J21)*60</f>
        <v>46.704801275886091</v>
      </c>
    </row>
    <row r="22" spans="1:11" s="15" customFormat="1" ht="15" x14ac:dyDescent="0.25">
      <c r="A22" s="16">
        <v>63</v>
      </c>
      <c r="B22" s="10">
        <f>IF([1]PumpRatePerUserCalcs!Y$31&gt;B21,B21,[1]PumpRatePerUserCalcs!Y$31)</f>
        <v>0.5109626149069163</v>
      </c>
      <c r="C22" s="11">
        <f t="shared" si="0"/>
        <v>166.52271619816401</v>
      </c>
      <c r="D22" s="11">
        <f>TRUNC((C22*1000/[1]UserCalcs!$D$31)/60)</f>
        <v>3</v>
      </c>
      <c r="E22" s="11">
        <f>((C22*1000/[1]UserCalcs!$D$31/60)-D22)*60</f>
        <v>42.030288264218676</v>
      </c>
      <c r="F22" s="12"/>
      <c r="G22" s="13">
        <v>24</v>
      </c>
      <c r="H22" s="10">
        <f>IF([1]PumpRatePerUserCalcs!BL$31&gt;H21,H21,[1]PumpRatePerUserCalcs!BL$31)</f>
        <v>9.9709398034436958E-2</v>
      </c>
      <c r="I22" s="11">
        <f t="shared" si="1"/>
        <v>32.495292819423007</v>
      </c>
      <c r="J22" s="11">
        <f>TRUNC((I22*1000/[1]UserCalcs!$D$31)/60)</f>
        <v>0</v>
      </c>
      <c r="K22" s="17">
        <f>((I22*1000/[1]UserCalcs!$D$31/60)-J22)*60</f>
        <v>43.327057092564011</v>
      </c>
    </row>
    <row r="23" spans="1:11" s="15" customFormat="1" ht="15" x14ac:dyDescent="0.25">
      <c r="A23" s="16">
        <v>62</v>
      </c>
      <c r="B23" s="10">
        <f>IF([1]PumpRatePerUserCalcs!Z$31&gt;B22,B22,[1]PumpRatePerUserCalcs!Z$31)</f>
        <v>0.49227185700519666</v>
      </c>
      <c r="C23" s="11">
        <f t="shared" si="0"/>
        <v>160.43139819799359</v>
      </c>
      <c r="D23" s="11">
        <f>TRUNC((C23*1000/[1]UserCalcs!$D$31)/60)</f>
        <v>3</v>
      </c>
      <c r="E23" s="11">
        <f>((C23*1000/[1]UserCalcs!$D$31/60)-D23)*60</f>
        <v>33.908530930658131</v>
      </c>
      <c r="F23" s="12"/>
      <c r="G23" s="13">
        <v>23</v>
      </c>
      <c r="H23" s="10">
        <f>IF([1]PumpRatePerUserCalcs!BM$31&gt;H22,H22,[1]PumpRatePerUserCalcs!BM$31)</f>
        <v>9.1936129738973457E-2</v>
      </c>
      <c r="I23" s="11">
        <f t="shared" si="1"/>
        <v>29.961984681931447</v>
      </c>
      <c r="J23" s="11">
        <f>TRUNC((I23*1000/[1]UserCalcs!$D$31)/60)</f>
        <v>0</v>
      </c>
      <c r="K23" s="17">
        <f>((I23*1000/[1]UserCalcs!$D$31/60)-J23)*60</f>
        <v>39.949312909241932</v>
      </c>
    </row>
    <row r="24" spans="1:11" s="15" customFormat="1" ht="15" x14ac:dyDescent="0.25">
      <c r="A24" s="16">
        <v>61</v>
      </c>
      <c r="B24" s="10">
        <f>IF([1]PumpRatePerUserCalcs!AA$31&gt;B23,B23,[1]PumpRatePerUserCalcs!AA$31)</f>
        <v>0.47358109910347729</v>
      </c>
      <c r="C24" s="11">
        <f t="shared" si="0"/>
        <v>154.34008019782323</v>
      </c>
      <c r="D24" s="11">
        <f>TRUNC((C24*1000/[1]UserCalcs!$D$31)/60)</f>
        <v>3</v>
      </c>
      <c r="E24" s="11">
        <f>((C24*1000/[1]UserCalcs!$D$31/60)-D24)*60</f>
        <v>25.786773597097632</v>
      </c>
      <c r="F24" s="12"/>
      <c r="G24" s="13">
        <v>22</v>
      </c>
      <c r="H24" s="10">
        <f>IF([1]PumpRatePerUserCalcs!BN$31&gt;H23,H23,[1]PumpRatePerUserCalcs!BN$31)</f>
        <v>8.4162861443509943E-2</v>
      </c>
      <c r="I24" s="11">
        <f t="shared" si="1"/>
        <v>27.428676544439892</v>
      </c>
      <c r="J24" s="11">
        <f>TRUNC((I24*1000/[1]UserCalcs!$D$31)/60)</f>
        <v>0</v>
      </c>
      <c r="K24" s="17">
        <f>((I24*1000/[1]UserCalcs!$D$31/60)-J24)*60</f>
        <v>36.571568725919853</v>
      </c>
    </row>
    <row r="25" spans="1:11" s="15" customFormat="1" ht="15" x14ac:dyDescent="0.25">
      <c r="A25" s="16">
        <v>60</v>
      </c>
      <c r="B25" s="10">
        <f>IF([1]PumpRatePerUserCalcs!AB$31&gt;B24,B24,[1]PumpRatePerUserCalcs!AB$31)</f>
        <v>0.46126474026403413</v>
      </c>
      <c r="C25" s="11">
        <f t="shared" si="0"/>
        <v>150.32617885204874</v>
      </c>
      <c r="D25" s="11">
        <f>TRUNC((C25*1000/[1]UserCalcs!$D$31)/60)</f>
        <v>3</v>
      </c>
      <c r="E25" s="11">
        <f>((C25*1000/[1]UserCalcs!$D$31/60)-D25)*60</f>
        <v>20.43490513606498</v>
      </c>
      <c r="F25" s="12"/>
      <c r="G25" s="13">
        <v>21</v>
      </c>
      <c r="H25" s="10">
        <f>IF([1]PumpRatePerUserCalcs!BO$31&gt;H24,H24,[1]PumpRatePerUserCalcs!BO$31)</f>
        <v>7.6389593148046414E-2</v>
      </c>
      <c r="I25" s="11">
        <f t="shared" si="1"/>
        <v>24.895368406948329</v>
      </c>
      <c r="J25" s="11">
        <f>TRUNC((I25*1000/[1]UserCalcs!$D$31)/60)</f>
        <v>0</v>
      </c>
      <c r="K25" s="17">
        <f>((I25*1000/[1]UserCalcs!$D$31/60)-J25)*60</f>
        <v>33.193824542597774</v>
      </c>
    </row>
    <row r="26" spans="1:11" s="15" customFormat="1" ht="15" x14ac:dyDescent="0.25">
      <c r="A26" s="16">
        <v>59</v>
      </c>
      <c r="B26" s="10">
        <f>IF([1]PumpRatePerUserCalcs!AC$31&gt;B25,B25,[1]PumpRatePerUserCalcs!AC$31)</f>
        <v>0.44894838142459098</v>
      </c>
      <c r="C26" s="11">
        <f t="shared" si="0"/>
        <v>146.3122775062742</v>
      </c>
      <c r="D26" s="11">
        <f>TRUNC((C26*1000/[1]UserCalcs!$D$31)/60)</f>
        <v>3</v>
      </c>
      <c r="E26" s="11">
        <f>((C26*1000/[1]UserCalcs!$D$31/60)-D26)*60</f>
        <v>15.083036675032275</v>
      </c>
      <c r="F26" s="12"/>
      <c r="G26" s="13">
        <v>20</v>
      </c>
      <c r="H26" s="10">
        <f>IF([1]PumpRatePerUserCalcs!BP$31&gt;H25,H25,[1]PumpRatePerUserCalcs!BP$31)</f>
        <v>6.9426110796206961E-2</v>
      </c>
      <c r="I26" s="11">
        <f t="shared" si="1"/>
        <v>22.625969508483848</v>
      </c>
      <c r="J26" s="11">
        <f>TRUNC((I26*1000/[1]UserCalcs!$D$31)/60)</f>
        <v>0</v>
      </c>
      <c r="K26" s="17">
        <f>((I26*1000/[1]UserCalcs!$D$31/60)-J26)*60</f>
        <v>30.167959344645134</v>
      </c>
    </row>
    <row r="27" spans="1:11" s="15" customFormat="1" ht="15" x14ac:dyDescent="0.25">
      <c r="A27" s="16">
        <v>58</v>
      </c>
      <c r="B27" s="10">
        <f>IF([1]PumpRatePerUserCalcs!AD$31&gt;B26,B26,[1]PumpRatePerUserCalcs!AD$31)</f>
        <v>0.43663202258514783</v>
      </c>
      <c r="C27" s="11">
        <f t="shared" si="0"/>
        <v>142.29837616049966</v>
      </c>
      <c r="D27" s="11">
        <f>TRUNC((C27*1000/[1]UserCalcs!$D$31)/60)</f>
        <v>3</v>
      </c>
      <c r="E27" s="11">
        <f>((C27*1000/[1]UserCalcs!$D$31/60)-D27)*60</f>
        <v>9.7311682139995437</v>
      </c>
      <c r="F27" s="12"/>
      <c r="G27" s="13">
        <v>19</v>
      </c>
      <c r="H27" s="10">
        <f>IF([1]PumpRatePerUserCalcs!BQ$31&gt;H26,H26,[1]PumpRatePerUserCalcs!BQ$31)</f>
        <v>6.2462628444367549E-2</v>
      </c>
      <c r="I27" s="11">
        <f t="shared" si="1"/>
        <v>20.356570610019386</v>
      </c>
      <c r="J27" s="11">
        <f>TRUNC((I27*1000/[1]UserCalcs!$D$31)/60)</f>
        <v>0</v>
      </c>
      <c r="K27" s="17">
        <f>((I27*1000/[1]UserCalcs!$D$31/60)-J27)*60</f>
        <v>27.142094146692514</v>
      </c>
    </row>
    <row r="28" spans="1:11" s="15" customFormat="1" ht="15" x14ac:dyDescent="0.25">
      <c r="A28" s="16">
        <v>57</v>
      </c>
      <c r="B28" s="10">
        <f>IF([1]PumpRatePerUserCalcs!AE$31&gt;B27,B27,[1]PumpRatePerUserCalcs!AE$31)</f>
        <v>0.42431566374570467</v>
      </c>
      <c r="C28" s="11">
        <f t="shared" si="0"/>
        <v>138.28447481472517</v>
      </c>
      <c r="D28" s="11">
        <f>TRUNC((C28*1000/[1]UserCalcs!$D$31)/60)</f>
        <v>3</v>
      </c>
      <c r="E28" s="11">
        <f>((C28*1000/[1]UserCalcs!$D$31/60)-D28)*60</f>
        <v>4.379299752966892</v>
      </c>
      <c r="F28" s="12"/>
      <c r="G28" s="13">
        <v>18</v>
      </c>
      <c r="H28" s="10">
        <f>IF([1]PumpRatePerUserCalcs!BR$31&gt;H27,H27,[1]PumpRatePerUserCalcs!BR$31)</f>
        <v>5.5499146092528151E-2</v>
      </c>
      <c r="I28" s="11">
        <f t="shared" si="1"/>
        <v>18.087171711554927</v>
      </c>
      <c r="J28" s="11">
        <f>TRUNC((I28*1000/[1]UserCalcs!$D$31)/60)</f>
        <v>0</v>
      </c>
      <c r="K28" s="17">
        <f>((I28*1000/[1]UserCalcs!$D$31/60)-J28)*60</f>
        <v>24.116228948739902</v>
      </c>
    </row>
    <row r="29" spans="1:11" s="15" customFormat="1" ht="15" x14ac:dyDescent="0.25">
      <c r="A29" s="16">
        <v>56</v>
      </c>
      <c r="B29" s="10">
        <f>IF([1]PumpRatePerUserCalcs!AF$31&gt;B28,B28,[1]PumpRatePerUserCalcs!AF$31)</f>
        <v>0.41199930490626152</v>
      </c>
      <c r="C29" s="11">
        <f t="shared" si="0"/>
        <v>134.27057346895063</v>
      </c>
      <c r="D29" s="11">
        <f>TRUNC((C29*1000/[1]UserCalcs!$D$31)/60)</f>
        <v>2</v>
      </c>
      <c r="E29" s="11">
        <f>((C29*1000/[1]UserCalcs!$D$31/60)-D29)*60</f>
        <v>59.027431291934185</v>
      </c>
      <c r="F29" s="12"/>
      <c r="G29" s="13">
        <v>17</v>
      </c>
      <c r="H29" s="10">
        <f>IF([1]PumpRatePerUserCalcs!BS$31&gt;H28,H28,[1]PumpRatePerUserCalcs!BS$31)</f>
        <v>4.8535663740688746E-2</v>
      </c>
      <c r="I29" s="11">
        <f t="shared" si="1"/>
        <v>15.817772813090462</v>
      </c>
      <c r="J29" s="11">
        <f>TRUNC((I29*1000/[1]UserCalcs!$D$31)/60)</f>
        <v>0</v>
      </c>
      <c r="K29" s="17">
        <f>((I29*1000/[1]UserCalcs!$D$31/60)-J29)*60</f>
        <v>21.090363750787283</v>
      </c>
    </row>
    <row r="30" spans="1:11" s="15" customFormat="1" ht="15" x14ac:dyDescent="0.25">
      <c r="A30" s="16">
        <v>55</v>
      </c>
      <c r="B30" s="10">
        <f>IF([1]PumpRatePerUserCalcs!AG$31&gt;B29,B29,[1]PumpRatePerUserCalcs!AG$31)</f>
        <v>0.39968294606681837</v>
      </c>
      <c r="C30" s="11">
        <f t="shared" si="0"/>
        <v>130.25667212317612</v>
      </c>
      <c r="D30" s="11">
        <f>TRUNC((C30*1000/[1]UserCalcs!$D$31)/60)</f>
        <v>2</v>
      </c>
      <c r="E30" s="11">
        <f>((C30*1000/[1]UserCalcs!$D$31/60)-D30)*60</f>
        <v>53.675562830901512</v>
      </c>
      <c r="F30" s="12"/>
      <c r="G30" s="13">
        <v>16</v>
      </c>
      <c r="H30" s="10">
        <f>IF([1]PumpRatePerUserCalcs!BT$31&gt;H29,H29,[1]PumpRatePerUserCalcs!BT$31)</f>
        <v>4.1572181388849341E-2</v>
      </c>
      <c r="I30" s="11">
        <f t="shared" si="1"/>
        <v>13.548373914626</v>
      </c>
      <c r="J30" s="11">
        <f>TRUNC((I30*1000/[1]UserCalcs!$D$31)/60)</f>
        <v>0</v>
      </c>
      <c r="K30" s="17">
        <f>((I30*1000/[1]UserCalcs!$D$31/60)-J30)*60</f>
        <v>18.064498552834667</v>
      </c>
    </row>
    <row r="31" spans="1:11" s="15" customFormat="1" ht="15" x14ac:dyDescent="0.25">
      <c r="A31" s="16">
        <v>54</v>
      </c>
      <c r="B31" s="10">
        <f>IF([1]PumpRatePerUserCalcs!AH$31&gt;B30,B30,[1]PumpRatePerUserCalcs!AH$31)</f>
        <v>0.38736658722737527</v>
      </c>
      <c r="C31" s="11">
        <f t="shared" si="0"/>
        <v>126.2427707774016</v>
      </c>
      <c r="D31" s="11">
        <f>TRUNC((C31*1000/[1]UserCalcs!$D$31)/60)</f>
        <v>2</v>
      </c>
      <c r="E31" s="11">
        <f>((C31*1000/[1]UserCalcs!$D$31/60)-D31)*60</f>
        <v>48.323694369868804</v>
      </c>
      <c r="F31" s="12"/>
      <c r="G31" s="13">
        <v>15</v>
      </c>
      <c r="H31" s="10">
        <f>IF([1]PumpRatePerUserCalcs!BU$31&gt;H30,H30,[1]PumpRatePerUserCalcs!BU$31)</f>
        <v>3.460869903700993E-2</v>
      </c>
      <c r="I31" s="11">
        <f t="shared" si="1"/>
        <v>11.278975016161535</v>
      </c>
      <c r="J31" s="11">
        <f>TRUNC((I31*1000/[1]UserCalcs!$D$31)/60)</f>
        <v>0</v>
      </c>
      <c r="K31" s="17">
        <f>((I31*1000/[1]UserCalcs!$D$31/60)-J31)*60</f>
        <v>15.03863335488205</v>
      </c>
    </row>
    <row r="32" spans="1:11" s="15" customFormat="1" ht="15" x14ac:dyDescent="0.25">
      <c r="A32" s="16">
        <v>53</v>
      </c>
      <c r="B32" s="10">
        <f>IF([1]PumpRatePerUserCalcs!AI$31&gt;B31,B31,[1]PumpRatePerUserCalcs!AI$31)</f>
        <v>0.37505022838793212</v>
      </c>
      <c r="C32" s="11">
        <f t="shared" si="0"/>
        <v>122.22886943162707</v>
      </c>
      <c r="D32" s="11">
        <f>TRUNC((C32*1000/[1]UserCalcs!$D$31)/60)</f>
        <v>2</v>
      </c>
      <c r="E32" s="11">
        <f>((C32*1000/[1]UserCalcs!$D$31/60)-D32)*60</f>
        <v>42.971825908836074</v>
      </c>
      <c r="F32" s="12"/>
      <c r="G32" s="13">
        <v>14</v>
      </c>
      <c r="H32" s="10">
        <f>IF([1]PumpRatePerUserCalcs!BV$31&gt;H31,H31,[1]PumpRatePerUserCalcs!BV$31)</f>
        <v>2.7645216685170525E-2</v>
      </c>
      <c r="I32" s="11">
        <f t="shared" si="1"/>
        <v>9.0095761176970743</v>
      </c>
      <c r="J32" s="11">
        <f>TRUNC((I32*1000/[1]UserCalcs!$D$31)/60)</f>
        <v>0</v>
      </c>
      <c r="K32" s="17">
        <f>((I32*1000/[1]UserCalcs!$D$31/60)-J32)*60</f>
        <v>12.012768156929431</v>
      </c>
    </row>
    <row r="33" spans="1:11" s="15" customFormat="1" ht="15" x14ac:dyDescent="0.25">
      <c r="A33" s="16">
        <v>52</v>
      </c>
      <c r="B33" s="10">
        <f>IF([1]PumpRatePerUserCalcs!AJ$31&gt;B32,B32,[1]PumpRatePerUserCalcs!AJ$31)</f>
        <v>0.36273386954848891</v>
      </c>
      <c r="C33" s="11">
        <f t="shared" si="0"/>
        <v>118.21496808585253</v>
      </c>
      <c r="D33" s="11">
        <f>TRUNC((C33*1000/[1]UserCalcs!$D$31)/60)</f>
        <v>2</v>
      </c>
      <c r="E33" s="11">
        <f>((C33*1000/[1]UserCalcs!$D$31/60)-D33)*60</f>
        <v>37.619957447803394</v>
      </c>
      <c r="F33" s="12"/>
      <c r="G33" s="13">
        <v>13</v>
      </c>
      <c r="H33" s="10">
        <f>IF([1]PumpRatePerUserCalcs!BW$31&gt;H32,H32,[1]PumpRatePerUserCalcs!BW$31)</f>
        <v>2.0681734333331113E-2</v>
      </c>
      <c r="I33" s="11">
        <f t="shared" si="1"/>
        <v>6.7401772192326099</v>
      </c>
      <c r="J33" s="11">
        <f>TRUNC((I33*1000/[1]UserCalcs!$D$31)/60)</f>
        <v>0</v>
      </c>
      <c r="K33" s="17">
        <f>((I33*1000/[1]UserCalcs!$D$31/60)-J33)*60</f>
        <v>8.9869029589768132</v>
      </c>
    </row>
    <row r="34" spans="1:11" s="15" customFormat="1" ht="15" x14ac:dyDescent="0.25">
      <c r="A34" s="16">
        <v>51</v>
      </c>
      <c r="B34" s="10">
        <f>IF([1]PumpRatePerUserCalcs!AK$31&gt;B33,B33,[1]PumpRatePerUserCalcs!AK$31)</f>
        <v>0.35041751070904581</v>
      </c>
      <c r="C34" s="11">
        <f t="shared" si="0"/>
        <v>114.20106674007802</v>
      </c>
      <c r="D34" s="11">
        <f>TRUNC((C34*1000/[1]UserCalcs!$D$31)/60)</f>
        <v>2</v>
      </c>
      <c r="E34" s="11">
        <f>((C34*1000/[1]UserCalcs!$D$31/60)-D34)*60</f>
        <v>32.268088986770692</v>
      </c>
      <c r="F34" s="12"/>
      <c r="G34" s="13">
        <v>12</v>
      </c>
      <c r="H34" s="10">
        <f>IF([1]PumpRatePerUserCalcs!BX$31&gt;H33,H33,[1]PumpRatePerUserCalcs!BX$31)</f>
        <v>1.3718251981491705E-2</v>
      </c>
      <c r="I34" s="11">
        <f t="shared" si="1"/>
        <v>4.4707783207681464</v>
      </c>
      <c r="J34" s="11">
        <f>TRUNC((I34*1000/[1]UserCalcs!$D$31)/60)</f>
        <v>0</v>
      </c>
      <c r="K34" s="17">
        <f>((I34*1000/[1]UserCalcs!$D$31/60)-J34)*60</f>
        <v>5.9610377610241958</v>
      </c>
    </row>
    <row r="35" spans="1:11" s="15" customFormat="1" ht="15" x14ac:dyDescent="0.25">
      <c r="A35" s="16">
        <v>50</v>
      </c>
      <c r="B35" s="10">
        <f>IF([1]PumpRatePerUserCalcs!AL$31&gt;B34,B34,[1]PumpRatePerUserCalcs!AL$31)</f>
        <v>0.34018709520068963</v>
      </c>
      <c r="C35" s="11">
        <f t="shared" si="0"/>
        <v>110.86697432590475</v>
      </c>
      <c r="D35" s="11">
        <f>TRUNC((C35*1000/[1]UserCalcs!$D$31)/60)</f>
        <v>2</v>
      </c>
      <c r="E35" s="11">
        <f>((C35*1000/[1]UserCalcs!$D$31/60)-D35)*60</f>
        <v>27.822632434539685</v>
      </c>
      <c r="F35" s="12"/>
      <c r="G35" s="13">
        <v>11</v>
      </c>
      <c r="H35" s="10">
        <f>IF([1]PumpRatePerUserCalcs!BY$31&gt;H34,H34,[1]PumpRatePerUserCalcs!BY$31)</f>
        <v>6.7547696296523015E-3</v>
      </c>
      <c r="I35" s="11">
        <f t="shared" si="1"/>
        <v>2.2013794223036851</v>
      </c>
      <c r="J35" s="11">
        <f>TRUNC((I35*1000/[1]UserCalcs!$D$31)/60)</f>
        <v>0</v>
      </c>
      <c r="K35" s="17">
        <f>((I35*1000/[1]UserCalcs!$D$31/60)-J35)*60</f>
        <v>2.9351725630715801</v>
      </c>
    </row>
    <row r="36" spans="1:11" s="15" customFormat="1" ht="15" x14ac:dyDescent="0.25">
      <c r="A36" s="16">
        <v>49</v>
      </c>
      <c r="B36" s="10">
        <f>IF([1]PumpRatePerUserCalcs!AM$31&gt;B35,B35,[1]PumpRatePerUserCalcs!AM$31)</f>
        <v>0.32995667969233333</v>
      </c>
      <c r="C36" s="11">
        <f t="shared" si="0"/>
        <v>107.53288191173142</v>
      </c>
      <c r="D36" s="11">
        <f>TRUNC((C36*1000/[1]UserCalcs!$D$31)/60)</f>
        <v>2</v>
      </c>
      <c r="E36" s="11">
        <f>((C36*1000/[1]UserCalcs!$D$31/60)-D36)*60</f>
        <v>23.377175882308574</v>
      </c>
      <c r="F36" s="12"/>
      <c r="G36" s="13">
        <v>10</v>
      </c>
      <c r="H36" s="10">
        <f>IF([1]PumpRatePerUserCalcs!BZ$31&gt;H35,H35,[1]PumpRatePerUserCalcs!BZ$31)</f>
        <v>0</v>
      </c>
      <c r="I36" s="11">
        <f t="shared" si="1"/>
        <v>0</v>
      </c>
      <c r="J36" s="11">
        <f>TRUNC((I36*1000/[1]UserCalcs!$D$31)/60)</f>
        <v>0</v>
      </c>
      <c r="K36" s="17">
        <f>((I36*1000/[1]UserCalcs!$D$31/60)-J36)*60</f>
        <v>0</v>
      </c>
    </row>
    <row r="37" spans="1:11" s="15" customFormat="1" ht="15" x14ac:dyDescent="0.25">
      <c r="A37" s="16">
        <v>48</v>
      </c>
      <c r="B37" s="10">
        <f>IF([1]PumpRatePerUserCalcs!AN$31&gt;B36,B36,[1]PumpRatePerUserCalcs!AN$31)</f>
        <v>0.31972626418397704</v>
      </c>
      <c r="C37" s="11">
        <f t="shared" si="0"/>
        <v>104.19878949755811</v>
      </c>
      <c r="D37" s="11">
        <f>TRUNC((C37*1000/[1]UserCalcs!$D$31)/60)</f>
        <v>2</v>
      </c>
      <c r="E37" s="11">
        <f>((C37*1000/[1]UserCalcs!$D$31/60)-D37)*60</f>
        <v>18.931719330077492</v>
      </c>
      <c r="F37" s="12"/>
      <c r="G37" s="13">
        <v>9</v>
      </c>
      <c r="H37" s="10">
        <f>IF([1]PumpRatePerUserCalcs!CA$31&gt;H36,H36,[1]PumpRatePerUserCalcs!CA$31)</f>
        <v>0</v>
      </c>
      <c r="I37" s="11">
        <f t="shared" si="1"/>
        <v>0</v>
      </c>
      <c r="J37" s="11">
        <f>TRUNC((I37*1000/[1]UserCalcs!$D$31)/60)</f>
        <v>0</v>
      </c>
      <c r="K37" s="17">
        <f>((I37*1000/[1]UserCalcs!$D$31/60)-J37)*60</f>
        <v>0</v>
      </c>
    </row>
    <row r="38" spans="1:11" s="15" customFormat="1" ht="15" x14ac:dyDescent="0.25">
      <c r="A38" s="16">
        <v>47</v>
      </c>
      <c r="B38" s="10">
        <f>IF([1]PumpRatePerUserCalcs!AO$31&gt;B37,B37,[1]PumpRatePerUserCalcs!AO$31)</f>
        <v>0.30949584867562074</v>
      </c>
      <c r="C38" s="11">
        <f t="shared" si="0"/>
        <v>100.8646970833848</v>
      </c>
      <c r="D38" s="11">
        <f>TRUNC((C38*1000/[1]UserCalcs!$D$31)/60)</f>
        <v>2</v>
      </c>
      <c r="E38" s="11">
        <f>((C38*1000/[1]UserCalcs!$D$31/60)-D38)*60</f>
        <v>14.486262777846406</v>
      </c>
      <c r="F38" s="12"/>
      <c r="G38" s="13">
        <v>8</v>
      </c>
      <c r="H38" s="10">
        <f>IF([1]PumpRatePerUserCalcs!CB$31&gt;H37,H37,[1]PumpRatePerUserCalcs!CB$31)</f>
        <v>0</v>
      </c>
      <c r="I38" s="11">
        <f t="shared" si="1"/>
        <v>0</v>
      </c>
      <c r="J38" s="11">
        <f>TRUNC((I38*1000/[1]UserCalcs!$D$31)/60)</f>
        <v>0</v>
      </c>
      <c r="K38" s="17">
        <f>((I38*1000/[1]UserCalcs!$D$31/60)-J38)*60</f>
        <v>0</v>
      </c>
    </row>
    <row r="39" spans="1:11" s="15" customFormat="1" ht="15" x14ac:dyDescent="0.25">
      <c r="A39" s="16">
        <v>46</v>
      </c>
      <c r="B39" s="10">
        <f>IF([1]PumpRatePerUserCalcs!AP$31&gt;B38,B38,[1]PumpRatePerUserCalcs!AP$31)</f>
        <v>0.29926543316726445</v>
      </c>
      <c r="C39" s="11">
        <f t="shared" si="0"/>
        <v>97.530604669211485</v>
      </c>
      <c r="D39" s="11">
        <f>TRUNC((C39*1000/[1]UserCalcs!$D$31)/60)</f>
        <v>2</v>
      </c>
      <c r="E39" s="11">
        <f>((C39*1000/[1]UserCalcs!$D$31/60)-D39)*60</f>
        <v>10.040806225615322</v>
      </c>
      <c r="F39" s="12"/>
      <c r="G39" s="13">
        <v>7</v>
      </c>
      <c r="H39" s="10">
        <f>IF([1]PumpRatePerUserCalcs!CC$31&gt;H38,H38,[1]PumpRatePerUserCalcs!CC$31)</f>
        <v>0</v>
      </c>
      <c r="I39" s="11">
        <f t="shared" si="1"/>
        <v>0</v>
      </c>
      <c r="J39" s="11">
        <f>TRUNC((I39*1000/[1]UserCalcs!$D$31)/60)</f>
        <v>0</v>
      </c>
      <c r="K39" s="17">
        <f>((I39*1000/[1]UserCalcs!$D$31/60)-J39)*60</f>
        <v>0</v>
      </c>
    </row>
    <row r="40" spans="1:11" s="15" customFormat="1" ht="15" x14ac:dyDescent="0.25">
      <c r="A40" s="16">
        <v>45</v>
      </c>
      <c r="B40" s="10">
        <f>IF([1]PumpRatePerUserCalcs!AQ$31&gt;B39,B39,[1]PumpRatePerUserCalcs!AQ$31)</f>
        <v>0.28903501765890816</v>
      </c>
      <c r="C40" s="11">
        <f t="shared" si="0"/>
        <v>94.196512255038158</v>
      </c>
      <c r="D40" s="11">
        <f>TRUNC((C40*1000/[1]UserCalcs!$D$31)/60)</f>
        <v>2</v>
      </c>
      <c r="E40" s="11">
        <f>((C40*1000/[1]UserCalcs!$D$31/60)-D40)*60</f>
        <v>5.5953496733842112</v>
      </c>
      <c r="F40" s="12"/>
      <c r="G40" s="13">
        <v>6</v>
      </c>
      <c r="H40" s="10">
        <f>IF([1]PumpRatePerUserCalcs!CD$31&gt;H39,H39,[1]PumpRatePerUserCalcs!CD$31)</f>
        <v>0</v>
      </c>
      <c r="I40" s="11">
        <f t="shared" si="1"/>
        <v>0</v>
      </c>
      <c r="J40" s="11">
        <f>TRUNC((I40*1000/[1]UserCalcs!$D$31)/60)</f>
        <v>0</v>
      </c>
      <c r="K40" s="17">
        <f>((I40*1000/[1]UserCalcs!$D$31/60)-J40)*60</f>
        <v>0</v>
      </c>
    </row>
    <row r="41" spans="1:11" s="15" customFormat="1" ht="15" x14ac:dyDescent="0.25">
      <c r="A41" s="16">
        <v>44</v>
      </c>
      <c r="B41" s="10">
        <f>IF([1]PumpRatePerUserCalcs!AR$31&gt;B40,B40,[1]PumpRatePerUserCalcs!AR$31)</f>
        <v>0.27880460215055192</v>
      </c>
      <c r="C41" s="11">
        <f t="shared" si="0"/>
        <v>90.86241984086486</v>
      </c>
      <c r="D41" s="11">
        <f>TRUNC((C41*1000/[1]UserCalcs!$D$31)/60)</f>
        <v>2</v>
      </c>
      <c r="E41" s="11">
        <f>((C41*1000/[1]UserCalcs!$D$31/60)-D41)*60</f>
        <v>1.1498931211531538</v>
      </c>
      <c r="F41" s="12"/>
      <c r="G41" s="13">
        <v>5</v>
      </c>
      <c r="H41" s="10">
        <f>IF([1]PumpRatePerUserCalcs!CE$31&gt;H40,H40,[1]PumpRatePerUserCalcs!CE$31)</f>
        <v>0</v>
      </c>
      <c r="I41" s="11">
        <f t="shared" si="1"/>
        <v>0</v>
      </c>
      <c r="J41" s="11">
        <f>TRUNC((I41*1000/[1]UserCalcs!$D$31)/60)</f>
        <v>0</v>
      </c>
      <c r="K41" s="17">
        <f>((I41*1000/[1]UserCalcs!$D$31/60)-J41)*60</f>
        <v>0</v>
      </c>
    </row>
    <row r="42" spans="1:11" s="15" customFormat="1" ht="15" x14ac:dyDescent="0.25">
      <c r="A42" s="16">
        <v>43</v>
      </c>
      <c r="B42" s="10">
        <f>IF([1]PumpRatePerUserCalcs!AS$31&gt;B41,B41,[1]PumpRatePerUserCalcs!AS$31)</f>
        <v>0.26857418664219557</v>
      </c>
      <c r="C42" s="11">
        <f t="shared" si="0"/>
        <v>87.528327426691533</v>
      </c>
      <c r="D42" s="11">
        <f>TRUNC((C42*1000/[1]UserCalcs!$D$31)/60)</f>
        <v>1</v>
      </c>
      <c r="E42" s="11">
        <f>((C42*1000/[1]UserCalcs!$D$31/60)-D42)*60</f>
        <v>56.704436568922041</v>
      </c>
      <c r="F42" s="12"/>
      <c r="G42" s="13">
        <v>4</v>
      </c>
      <c r="H42" s="10">
        <f>IF([1]PumpRatePerUserCalcs!CF$31&gt;H41,H41,[1]PumpRatePerUserCalcs!CF$31)</f>
        <v>0</v>
      </c>
      <c r="I42" s="11">
        <f t="shared" si="1"/>
        <v>0</v>
      </c>
      <c r="J42" s="11">
        <f>TRUNC((I42*1000/[1]UserCalcs!$D$31)/60)</f>
        <v>0</v>
      </c>
      <c r="K42" s="17">
        <f>((I42*1000/[1]UserCalcs!$D$31/60)-J42)*60</f>
        <v>0</v>
      </c>
    </row>
    <row r="43" spans="1:11" s="15" customFormat="1" ht="15" x14ac:dyDescent="0.25">
      <c r="A43" s="16">
        <v>42</v>
      </c>
      <c r="B43" s="10">
        <f>IF([1]PumpRatePerUserCalcs!AT$31&gt;B42,B42,[1]PumpRatePerUserCalcs!AT$31)</f>
        <v>0.25834377113383927</v>
      </c>
      <c r="C43" s="11">
        <f t="shared" si="0"/>
        <v>84.194235012518206</v>
      </c>
      <c r="D43" s="11">
        <f>TRUNC((C43*1000/[1]UserCalcs!$D$31)/60)</f>
        <v>1</v>
      </c>
      <c r="E43" s="11">
        <f>((C43*1000/[1]UserCalcs!$D$31/60)-D43)*60</f>
        <v>52.258980016690955</v>
      </c>
      <c r="F43" s="12"/>
      <c r="G43" s="13">
        <v>3</v>
      </c>
      <c r="H43" s="10">
        <f>IF([1]PumpRatePerUserCalcs!CG$31&gt;H42,H42,[1]PumpRatePerUserCalcs!CG$31)</f>
        <v>0</v>
      </c>
      <c r="I43" s="11">
        <f t="shared" si="1"/>
        <v>0</v>
      </c>
      <c r="J43" s="11">
        <f>TRUNC((I43*1000/[1]UserCalcs!$D$31)/60)</f>
        <v>0</v>
      </c>
      <c r="K43" s="17">
        <f>((I43*1000/[1]UserCalcs!$D$31/60)-J43)*60</f>
        <v>0</v>
      </c>
    </row>
    <row r="44" spans="1:11" s="15" customFormat="1" ht="15" x14ac:dyDescent="0.25">
      <c r="A44" s="16">
        <v>41</v>
      </c>
      <c r="B44" s="10">
        <f>IF([1]PumpRatePerUserCalcs!AU$31&gt;B43,B43,[1]PumpRatePerUserCalcs!AU$31)</f>
        <v>0.24811335562548301</v>
      </c>
      <c r="C44" s="11">
        <f t="shared" si="0"/>
        <v>80.860142598344922</v>
      </c>
      <c r="D44" s="11">
        <f>TRUNC((C44*1000/[1]UserCalcs!$D$31)/60)</f>
        <v>1</v>
      </c>
      <c r="E44" s="11">
        <f>((C44*1000/[1]UserCalcs!$D$31/60)-D44)*60</f>
        <v>47.813523464459891</v>
      </c>
      <c r="F44" s="12"/>
      <c r="G44" s="13">
        <v>2</v>
      </c>
      <c r="H44" s="10">
        <f>IF([1]PumpRatePerUserCalcs!CH$31&gt;H43,H43,[1]PumpRatePerUserCalcs!CH$31)</f>
        <v>0</v>
      </c>
      <c r="I44" s="11">
        <f t="shared" si="1"/>
        <v>0</v>
      </c>
      <c r="J44" s="11">
        <f>TRUNC((I44*1000/[1]UserCalcs!$D$31)/60)</f>
        <v>0</v>
      </c>
      <c r="K44" s="17">
        <f>((I44*1000/[1]UserCalcs!$D$31/60)-J44)*60</f>
        <v>0</v>
      </c>
    </row>
    <row r="45" spans="1:11" s="15" customFormat="1" ht="15" x14ac:dyDescent="0.25">
      <c r="A45" s="18">
        <v>40</v>
      </c>
      <c r="B45" s="19">
        <f>IF([1]PumpRatePerUserCalcs!AV$31&gt;B44,B44,[1]PumpRatePerUserCalcs!AV$31)</f>
        <v>0.23871424767320273</v>
      </c>
      <c r="C45" s="20">
        <f t="shared" si="0"/>
        <v>77.796973316696779</v>
      </c>
      <c r="D45" s="20">
        <f>TRUNC((C45*1000/[1]UserCalcs!$D$31)/60)</f>
        <v>1</v>
      </c>
      <c r="E45" s="21">
        <f>((C45*1000/[1]UserCalcs!$D$31/60)-D45)*60</f>
        <v>43.729297755595709</v>
      </c>
      <c r="F45" s="12"/>
      <c r="G45" s="22">
        <v>1</v>
      </c>
      <c r="H45" s="19">
        <f>IF([1]PumpRatePerUserCalcs!CI$31&gt;H44,H44,[1]PumpRatePerUserCalcs!CI$31)</f>
        <v>0</v>
      </c>
      <c r="I45" s="20">
        <f t="shared" si="1"/>
        <v>0</v>
      </c>
      <c r="J45" s="20">
        <f>TRUNC((I45*1000/[1]UserCalcs!$D$31)/60)</f>
        <v>0</v>
      </c>
      <c r="K45" s="21">
        <f>((I45*1000/[1]UserCalcs!$D$31/60)-J45)*60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C502-D820-4EF3-8210-A6771BBFDF3D}">
  <dimension ref="A1:K52"/>
  <sheetViews>
    <sheetView workbookViewId="0">
      <selection activeCell="O16" sqref="O16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39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40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v>0.58767097349075514</v>
      </c>
      <c r="C7" s="11">
        <v>191.52197026063712</v>
      </c>
      <c r="D7" s="11">
        <v>24</v>
      </c>
      <c r="E7" s="11">
        <v>1.4813989752866519E-2</v>
      </c>
      <c r="F7" s="12"/>
      <c r="G7" s="13">
        <v>39</v>
      </c>
      <c r="H7" s="10">
        <v>0.24987442810969504</v>
      </c>
      <c r="I7" s="11">
        <v>81.434076120949612</v>
      </c>
      <c r="J7" s="11">
        <v>10</v>
      </c>
      <c r="K7" s="17">
        <v>12.286286623681342</v>
      </c>
    </row>
    <row r="8" spans="1:11" s="15" customFormat="1" ht="15" x14ac:dyDescent="0.25">
      <c r="A8" s="16">
        <v>77</v>
      </c>
      <c r="B8" s="10">
        <v>0.58767097349075514</v>
      </c>
      <c r="C8" s="11">
        <v>191.52197026063712</v>
      </c>
      <c r="D8" s="11">
        <v>24</v>
      </c>
      <c r="E8" s="11">
        <v>1.4813989752866519E-2</v>
      </c>
      <c r="F8" s="12"/>
      <c r="G8" s="13">
        <v>38</v>
      </c>
      <c r="H8" s="10">
        <v>0.23963264151341734</v>
      </c>
      <c r="I8" s="11">
        <v>78.096277869222718</v>
      </c>
      <c r="J8" s="11">
        <v>9</v>
      </c>
      <c r="K8" s="17">
        <v>47.190059167088094</v>
      </c>
    </row>
    <row r="9" spans="1:11" s="15" customFormat="1" ht="15" x14ac:dyDescent="0.25">
      <c r="A9" s="16">
        <v>76</v>
      </c>
      <c r="B9" s="10">
        <v>0.58767097349075514</v>
      </c>
      <c r="C9" s="11">
        <v>191.52197026063712</v>
      </c>
      <c r="D9" s="11">
        <v>24</v>
      </c>
      <c r="E9" s="11">
        <v>1.4813989752866519E-2</v>
      </c>
      <c r="F9" s="12"/>
      <c r="G9" s="13">
        <v>37</v>
      </c>
      <c r="H9" s="10">
        <v>0.22939085491713967</v>
      </c>
      <c r="I9" s="11">
        <v>74.758479617495823</v>
      </c>
      <c r="J9" s="11">
        <v>9</v>
      </c>
      <c r="K9" s="17">
        <v>22.093831710494847</v>
      </c>
    </row>
    <row r="10" spans="1:11" s="15" customFormat="1" ht="15" x14ac:dyDescent="0.25">
      <c r="A10" s="16">
        <v>75</v>
      </c>
      <c r="B10" s="10">
        <v>0.58767097349075514</v>
      </c>
      <c r="C10" s="11">
        <v>191.52197026063712</v>
      </c>
      <c r="D10" s="11">
        <v>24</v>
      </c>
      <c r="E10" s="11">
        <v>1.4813989752866519E-2</v>
      </c>
      <c r="F10" s="12"/>
      <c r="G10" s="13">
        <v>36</v>
      </c>
      <c r="H10" s="10">
        <v>0.21914906832086203</v>
      </c>
      <c r="I10" s="11">
        <v>71.420681365768928</v>
      </c>
      <c r="J10" s="11">
        <v>8</v>
      </c>
      <c r="K10" s="17">
        <v>56.997604253901706</v>
      </c>
    </row>
    <row r="11" spans="1:11" s="15" customFormat="1" ht="15" x14ac:dyDescent="0.25">
      <c r="A11" s="16">
        <v>74</v>
      </c>
      <c r="B11" s="10">
        <v>0.58767097349075514</v>
      </c>
      <c r="C11" s="11">
        <v>191.52197026063712</v>
      </c>
      <c r="D11" s="11">
        <v>24</v>
      </c>
      <c r="E11" s="11">
        <v>1.4813989752866519E-2</v>
      </c>
      <c r="F11" s="12"/>
      <c r="G11" s="13">
        <v>35</v>
      </c>
      <c r="H11" s="10">
        <v>0.20890728172458439</v>
      </c>
      <c r="I11" s="11">
        <v>68.082883114042048</v>
      </c>
      <c r="J11" s="11">
        <v>8</v>
      </c>
      <c r="K11" s="17">
        <v>31.901376797308671</v>
      </c>
    </row>
    <row r="12" spans="1:11" s="15" customFormat="1" ht="15" x14ac:dyDescent="0.25">
      <c r="A12" s="16">
        <v>73</v>
      </c>
      <c r="B12" s="10">
        <v>0.58767097349075514</v>
      </c>
      <c r="C12" s="11">
        <v>191.52197026063712</v>
      </c>
      <c r="D12" s="11">
        <v>24</v>
      </c>
      <c r="E12" s="11">
        <v>1.4813989752866519E-2</v>
      </c>
      <c r="F12" s="12"/>
      <c r="G12" s="13">
        <v>34</v>
      </c>
      <c r="H12" s="10">
        <v>0.19866549512830672</v>
      </c>
      <c r="I12" s="11">
        <v>64.745084862315167</v>
      </c>
      <c r="J12" s="11">
        <v>8</v>
      </c>
      <c r="K12" s="17">
        <v>6.8051493407155306</v>
      </c>
    </row>
    <row r="13" spans="1:11" s="15" customFormat="1" ht="15" x14ac:dyDescent="0.25">
      <c r="A13" s="16">
        <v>72</v>
      </c>
      <c r="B13" s="10">
        <v>0.58767097349075514</v>
      </c>
      <c r="C13" s="11">
        <v>191.52197026063712</v>
      </c>
      <c r="D13" s="11">
        <v>24</v>
      </c>
      <c r="E13" s="11">
        <v>1.4813989752866519E-2</v>
      </c>
      <c r="F13" s="12"/>
      <c r="G13" s="13">
        <v>33</v>
      </c>
      <c r="H13" s="10">
        <v>0.18842370853202906</v>
      </c>
      <c r="I13" s="11">
        <v>61.407286610588272</v>
      </c>
      <c r="J13" s="11">
        <v>7</v>
      </c>
      <c r="K13" s="17">
        <v>41.708921884122333</v>
      </c>
    </row>
    <row r="14" spans="1:11" s="15" customFormat="1" ht="15" x14ac:dyDescent="0.25">
      <c r="A14" s="16">
        <v>71</v>
      </c>
      <c r="B14" s="10">
        <v>0.58767097349075514</v>
      </c>
      <c r="C14" s="11">
        <v>191.52197026063712</v>
      </c>
      <c r="D14" s="11">
        <v>24</v>
      </c>
      <c r="E14" s="11">
        <v>1.4813989752866519E-2</v>
      </c>
      <c r="F14" s="12"/>
      <c r="G14" s="13">
        <v>32</v>
      </c>
      <c r="H14" s="10">
        <v>0.17818192193575141</v>
      </c>
      <c r="I14" s="11">
        <v>58.069488358861392</v>
      </c>
      <c r="J14" s="11">
        <v>7</v>
      </c>
      <c r="K14" s="17">
        <v>16.612694427529195</v>
      </c>
    </row>
    <row r="15" spans="1:11" s="15" customFormat="1" ht="15" x14ac:dyDescent="0.25">
      <c r="A15" s="16">
        <v>70</v>
      </c>
      <c r="B15" s="10">
        <v>0.58767097349075514</v>
      </c>
      <c r="C15" s="11">
        <v>191.52197026063712</v>
      </c>
      <c r="D15" s="11">
        <v>24</v>
      </c>
      <c r="E15" s="11">
        <v>1.4813989752866519E-2</v>
      </c>
      <c r="F15" s="12"/>
      <c r="G15" s="13">
        <v>31</v>
      </c>
      <c r="H15" s="10">
        <v>0.16794013533947377</v>
      </c>
      <c r="I15" s="11">
        <v>54.731690107134504</v>
      </c>
      <c r="J15" s="11">
        <v>6</v>
      </c>
      <c r="K15" s="17">
        <v>51.516466970936108</v>
      </c>
    </row>
    <row r="16" spans="1:11" s="15" customFormat="1" ht="15" x14ac:dyDescent="0.25">
      <c r="A16" s="16">
        <v>69</v>
      </c>
      <c r="B16" s="10">
        <v>0.58767097349075514</v>
      </c>
      <c r="C16" s="11">
        <v>191.52197026063712</v>
      </c>
      <c r="D16" s="11">
        <v>24</v>
      </c>
      <c r="E16" s="11">
        <v>1.4813989752866519E-2</v>
      </c>
      <c r="F16" s="12"/>
      <c r="G16" s="13">
        <v>30</v>
      </c>
      <c r="H16" s="10">
        <v>0.15946995333476177</v>
      </c>
      <c r="I16" s="11">
        <v>51.971257791798863</v>
      </c>
      <c r="J16" s="11">
        <v>6</v>
      </c>
      <c r="K16" s="17">
        <v>30.761336780442523</v>
      </c>
    </row>
    <row r="17" spans="1:11" s="15" customFormat="1" ht="15" x14ac:dyDescent="0.25">
      <c r="A17" s="16">
        <v>68</v>
      </c>
      <c r="B17" s="10">
        <v>0.58767097349075514</v>
      </c>
      <c r="C17" s="11">
        <v>191.52197026063712</v>
      </c>
      <c r="D17" s="11">
        <v>24</v>
      </c>
      <c r="E17" s="11">
        <v>1.4813989752866519E-2</v>
      </c>
      <c r="F17" s="12"/>
      <c r="G17" s="13">
        <v>29</v>
      </c>
      <c r="H17" s="10">
        <v>0.1509997713300498</v>
      </c>
      <c r="I17" s="11">
        <v>49.210825476463228</v>
      </c>
      <c r="J17" s="11">
        <v>6</v>
      </c>
      <c r="K17" s="17">
        <v>10.006206589949098</v>
      </c>
    </row>
    <row r="18" spans="1:11" s="15" customFormat="1" ht="15" x14ac:dyDescent="0.25">
      <c r="A18" s="16">
        <v>67</v>
      </c>
      <c r="B18" s="10">
        <v>0.58767097349075514</v>
      </c>
      <c r="C18" s="11">
        <v>191.52197026063712</v>
      </c>
      <c r="D18" s="11">
        <v>24</v>
      </c>
      <c r="E18" s="11">
        <v>1.4813989752866519E-2</v>
      </c>
      <c r="F18" s="12"/>
      <c r="G18" s="13">
        <v>28</v>
      </c>
      <c r="H18" s="10">
        <v>0.14252958932533782</v>
      </c>
      <c r="I18" s="11">
        <v>46.4503931611276</v>
      </c>
      <c r="J18" s="11">
        <v>5</v>
      </c>
      <c r="K18" s="17">
        <v>49.25107639945567</v>
      </c>
    </row>
    <row r="19" spans="1:11" s="15" customFormat="1" ht="15" x14ac:dyDescent="0.25">
      <c r="A19" s="16">
        <v>66</v>
      </c>
      <c r="B19" s="10">
        <v>0.58767097349075514</v>
      </c>
      <c r="C19" s="11">
        <v>191.52197026063712</v>
      </c>
      <c r="D19" s="11">
        <v>24</v>
      </c>
      <c r="E19" s="11">
        <v>1.4813989752866519E-2</v>
      </c>
      <c r="F19" s="12"/>
      <c r="G19" s="13">
        <v>27</v>
      </c>
      <c r="H19" s="10">
        <v>0.13405940732062585</v>
      </c>
      <c r="I19" s="11">
        <v>43.689960845791965</v>
      </c>
      <c r="J19" s="11">
        <v>5</v>
      </c>
      <c r="K19" s="17">
        <v>28.495946208962142</v>
      </c>
    </row>
    <row r="20" spans="1:11" s="15" customFormat="1" ht="15" x14ac:dyDescent="0.25">
      <c r="A20" s="16">
        <v>65</v>
      </c>
      <c r="B20" s="10">
        <v>0.58767097349075514</v>
      </c>
      <c r="C20" s="11">
        <v>191.52197026063712</v>
      </c>
      <c r="D20" s="11">
        <v>24</v>
      </c>
      <c r="E20" s="11">
        <v>1.4813989752866519E-2</v>
      </c>
      <c r="F20" s="12"/>
      <c r="G20" s="13">
        <v>26</v>
      </c>
      <c r="H20" s="10">
        <v>0.12558922531591388</v>
      </c>
      <c r="I20" s="11">
        <v>40.929528530456331</v>
      </c>
      <c r="J20" s="11">
        <v>5</v>
      </c>
      <c r="K20" s="17">
        <v>7.7408160184686636</v>
      </c>
    </row>
    <row r="21" spans="1:11" s="15" customFormat="1" ht="15" x14ac:dyDescent="0.25">
      <c r="A21" s="16">
        <v>64</v>
      </c>
      <c r="B21" s="10">
        <v>0.57713953726734091</v>
      </c>
      <c r="C21" s="11">
        <v>188.0897751954264</v>
      </c>
      <c r="D21" s="11">
        <v>23</v>
      </c>
      <c r="E21" s="11">
        <v>34.208836055837537</v>
      </c>
      <c r="F21" s="12"/>
      <c r="G21" s="13">
        <v>25</v>
      </c>
      <c r="H21" s="10">
        <v>0.11711904331120192</v>
      </c>
      <c r="I21" s="11">
        <v>38.169096215120703</v>
      </c>
      <c r="J21" s="11">
        <v>4</v>
      </c>
      <c r="K21" s="17">
        <v>46.985685827975239</v>
      </c>
    </row>
    <row r="22" spans="1:11" s="15" customFormat="1" ht="15" x14ac:dyDescent="0.25">
      <c r="A22" s="16">
        <v>63</v>
      </c>
      <c r="B22" s="10">
        <v>0.55677305624339846</v>
      </c>
      <c r="C22" s="11">
        <v>181.45233902972353</v>
      </c>
      <c r="D22" s="11">
        <v>22</v>
      </c>
      <c r="E22" s="11">
        <v>44.303300975364834</v>
      </c>
      <c r="F22" s="12"/>
      <c r="G22" s="13">
        <v>24</v>
      </c>
      <c r="H22" s="10">
        <v>0.10864886130648994</v>
      </c>
      <c r="I22" s="11">
        <v>35.408663899785076</v>
      </c>
      <c r="J22" s="11">
        <v>4</v>
      </c>
      <c r="K22" s="17">
        <v>26.230555637481761</v>
      </c>
    </row>
    <row r="23" spans="1:11" s="15" customFormat="1" ht="15" x14ac:dyDescent="0.25">
      <c r="A23" s="16">
        <v>62</v>
      </c>
      <c r="B23" s="10">
        <v>0.53640657521945578</v>
      </c>
      <c r="C23" s="11">
        <v>174.81490286402064</v>
      </c>
      <c r="D23" s="11">
        <v>21</v>
      </c>
      <c r="E23" s="11">
        <v>54.397765894891918</v>
      </c>
      <c r="F23" s="12"/>
      <c r="G23" s="13">
        <v>23</v>
      </c>
      <c r="H23" s="10">
        <v>0.10017867930177797</v>
      </c>
      <c r="I23" s="11">
        <v>32.648231584449441</v>
      </c>
      <c r="J23" s="11">
        <v>4</v>
      </c>
      <c r="K23" s="17">
        <v>5.4754254469882824</v>
      </c>
    </row>
    <row r="24" spans="1:11" s="15" customFormat="1" ht="15" x14ac:dyDescent="0.25">
      <c r="A24" s="16">
        <v>61</v>
      </c>
      <c r="B24" s="10">
        <v>0.51604009419551311</v>
      </c>
      <c r="C24" s="11">
        <v>168.17746669831774</v>
      </c>
      <c r="D24" s="11">
        <v>21</v>
      </c>
      <c r="E24" s="11">
        <v>4.4922308144190026</v>
      </c>
      <c r="F24" s="12"/>
      <c r="G24" s="13">
        <v>22</v>
      </c>
      <c r="H24" s="10">
        <v>9.1708497297065997E-2</v>
      </c>
      <c r="I24" s="11">
        <v>29.88779926911381</v>
      </c>
      <c r="J24" s="11">
        <v>3</v>
      </c>
      <c r="K24" s="17">
        <v>44.720295256494808</v>
      </c>
    </row>
    <row r="25" spans="1:11" s="15" customFormat="1" ht="15" x14ac:dyDescent="0.25">
      <c r="A25" s="16">
        <v>60</v>
      </c>
      <c r="B25" s="10">
        <v>0.50261951008080963</v>
      </c>
      <c r="C25" s="11">
        <v>163.80369833533584</v>
      </c>
      <c r="D25" s="11">
        <v>20</v>
      </c>
      <c r="E25" s="11">
        <v>31.606754401021462</v>
      </c>
      <c r="F25" s="12"/>
      <c r="G25" s="13">
        <v>21</v>
      </c>
      <c r="H25" s="10">
        <v>8.3238315292354023E-2</v>
      </c>
      <c r="I25" s="11">
        <v>27.127366953778175</v>
      </c>
      <c r="J25" s="11">
        <v>3</v>
      </c>
      <c r="K25" s="17">
        <v>23.965165066001298</v>
      </c>
    </row>
    <row r="26" spans="1:11" s="15" customFormat="1" ht="15" x14ac:dyDescent="0.25">
      <c r="A26" s="16">
        <v>59</v>
      </c>
      <c r="B26" s="10">
        <v>0.48919892596610604</v>
      </c>
      <c r="C26" s="11">
        <v>159.42992997235393</v>
      </c>
      <c r="D26" s="11">
        <v>19</v>
      </c>
      <c r="E26" s="11">
        <v>58.721277987623495</v>
      </c>
      <c r="F26" s="12"/>
      <c r="G26" s="13">
        <v>20</v>
      </c>
      <c r="H26" s="10">
        <v>7.5650520729660012E-2</v>
      </c>
      <c r="I26" s="11">
        <v>24.654504705796196</v>
      </c>
      <c r="J26" s="11">
        <v>3</v>
      </c>
      <c r="K26" s="17">
        <v>5.3722158330540903</v>
      </c>
    </row>
    <row r="27" spans="1:11" s="15" customFormat="1" ht="15" x14ac:dyDescent="0.25">
      <c r="A27" s="16">
        <v>58</v>
      </c>
      <c r="B27" s="10">
        <v>0.47577834185140244</v>
      </c>
      <c r="C27" s="11">
        <v>155.05616160937205</v>
      </c>
      <c r="D27" s="11">
        <v>19</v>
      </c>
      <c r="E27" s="11">
        <v>25.835801574225954</v>
      </c>
      <c r="F27" s="12"/>
      <c r="G27" s="13">
        <v>19</v>
      </c>
      <c r="H27" s="10">
        <v>6.8062726166966028E-2</v>
      </c>
      <c r="I27" s="11">
        <v>22.181642457814227</v>
      </c>
      <c r="J27" s="11">
        <v>2</v>
      </c>
      <c r="K27" s="17">
        <v>46.779266600106986</v>
      </c>
    </row>
    <row r="28" spans="1:11" s="15" customFormat="1" ht="15" x14ac:dyDescent="0.25">
      <c r="A28" s="16">
        <v>57</v>
      </c>
      <c r="B28" s="10">
        <v>0.46235775773669896</v>
      </c>
      <c r="C28" s="11">
        <v>150.68239324639018</v>
      </c>
      <c r="D28" s="11">
        <v>18</v>
      </c>
      <c r="E28" s="11">
        <v>52.950325160828413</v>
      </c>
      <c r="F28" s="12"/>
      <c r="G28" s="13">
        <v>18</v>
      </c>
      <c r="H28" s="10">
        <v>6.0474931604272059E-2</v>
      </c>
      <c r="I28" s="11">
        <v>19.708780209832266</v>
      </c>
      <c r="J28" s="11">
        <v>2</v>
      </c>
      <c r="K28" s="17">
        <v>28.186317367159887</v>
      </c>
    </row>
    <row r="29" spans="1:11" s="15" customFormat="1" ht="15" x14ac:dyDescent="0.25">
      <c r="A29" s="16">
        <v>56</v>
      </c>
      <c r="B29" s="10">
        <v>0.44893717362199531</v>
      </c>
      <c r="C29" s="11">
        <v>146.30862488340827</v>
      </c>
      <c r="D29" s="11">
        <v>18</v>
      </c>
      <c r="E29" s="11">
        <v>20.064848747430659</v>
      </c>
      <c r="F29" s="12"/>
      <c r="G29" s="13">
        <v>17</v>
      </c>
      <c r="H29" s="10">
        <v>5.2887137041578089E-2</v>
      </c>
      <c r="I29" s="11">
        <v>17.235917961850301</v>
      </c>
      <c r="J29" s="11">
        <v>2</v>
      </c>
      <c r="K29" s="17">
        <v>9.593368134212783</v>
      </c>
    </row>
    <row r="30" spans="1:11" s="15" customFormat="1" ht="15" x14ac:dyDescent="0.25">
      <c r="A30" s="16">
        <v>55</v>
      </c>
      <c r="B30" s="10">
        <v>0.43551658950729177</v>
      </c>
      <c r="C30" s="11">
        <v>141.93485652042639</v>
      </c>
      <c r="D30" s="11">
        <v>17</v>
      </c>
      <c r="E30" s="11">
        <v>47.179372334033118</v>
      </c>
      <c r="F30" s="12"/>
      <c r="G30" s="13">
        <v>16</v>
      </c>
      <c r="H30" s="10">
        <v>4.5299342478884105E-2</v>
      </c>
      <c r="I30" s="11">
        <v>14.763055713868331</v>
      </c>
      <c r="J30" s="11">
        <v>1</v>
      </c>
      <c r="K30" s="17">
        <v>51.00041890126564</v>
      </c>
    </row>
    <row r="31" spans="1:11" s="15" customFormat="1" ht="15" x14ac:dyDescent="0.25">
      <c r="A31" s="16">
        <v>54</v>
      </c>
      <c r="B31" s="10">
        <v>0.42209600539258818</v>
      </c>
      <c r="C31" s="11">
        <v>137.56108815744449</v>
      </c>
      <c r="D31" s="11">
        <v>17</v>
      </c>
      <c r="E31" s="11">
        <v>14.293895920635364</v>
      </c>
      <c r="F31" s="12"/>
      <c r="G31" s="13">
        <v>15</v>
      </c>
      <c r="H31" s="10">
        <v>3.7711547916190136E-2</v>
      </c>
      <c r="I31" s="11">
        <v>12.290193465886365</v>
      </c>
      <c r="J31" s="11">
        <v>1</v>
      </c>
      <c r="K31" s="17">
        <v>32.407469668318527</v>
      </c>
    </row>
    <row r="32" spans="1:11" s="15" customFormat="1" ht="15" x14ac:dyDescent="0.25">
      <c r="A32" s="16">
        <v>53</v>
      </c>
      <c r="B32" s="10">
        <v>0.4086754212778847</v>
      </c>
      <c r="C32" s="11">
        <v>133.18731979446261</v>
      </c>
      <c r="D32" s="11">
        <v>16</v>
      </c>
      <c r="E32" s="11">
        <v>41.40841950723761</v>
      </c>
      <c r="F32" s="12"/>
      <c r="G32" s="13">
        <v>14</v>
      </c>
      <c r="H32" s="10">
        <v>3.0123753353496159E-2</v>
      </c>
      <c r="I32" s="11">
        <v>9.8173312179043979</v>
      </c>
      <c r="J32" s="11">
        <v>1</v>
      </c>
      <c r="K32" s="17">
        <v>13.814520435371422</v>
      </c>
    </row>
    <row r="33" spans="1:11" s="15" customFormat="1" ht="15" x14ac:dyDescent="0.25">
      <c r="A33" s="16">
        <v>52</v>
      </c>
      <c r="B33" s="10">
        <v>0.39525483716318105</v>
      </c>
      <c r="C33" s="11">
        <v>128.8135514314807</v>
      </c>
      <c r="D33" s="11">
        <v>16</v>
      </c>
      <c r="E33" s="11">
        <v>8.5229430938398565</v>
      </c>
      <c r="F33" s="12"/>
      <c r="G33" s="13">
        <v>13</v>
      </c>
      <c r="H33" s="10">
        <v>2.2535958790802182E-2</v>
      </c>
      <c r="I33" s="11">
        <v>7.3444689699224313</v>
      </c>
      <c r="J33" s="11">
        <v>0</v>
      </c>
      <c r="K33" s="17">
        <v>55.221571202424293</v>
      </c>
    </row>
    <row r="34" spans="1:11" s="15" customFormat="1" ht="15" x14ac:dyDescent="0.25">
      <c r="A34" s="16">
        <v>51</v>
      </c>
      <c r="B34" s="10">
        <v>0.38183425304847751</v>
      </c>
      <c r="C34" s="11">
        <v>124.43978306849881</v>
      </c>
      <c r="D34" s="11">
        <v>15</v>
      </c>
      <c r="E34" s="11">
        <v>35.637466680442209</v>
      </c>
      <c r="F34" s="12"/>
      <c r="G34" s="13">
        <v>12</v>
      </c>
      <c r="H34" s="10">
        <v>1.4948164228108204E-2</v>
      </c>
      <c r="I34" s="11">
        <v>4.8716067219404637</v>
      </c>
      <c r="J34" s="11">
        <v>0</v>
      </c>
      <c r="K34" s="17">
        <v>36.628621969477173</v>
      </c>
    </row>
    <row r="35" spans="1:11" s="15" customFormat="1" ht="15" x14ac:dyDescent="0.25">
      <c r="A35" s="16">
        <v>50</v>
      </c>
      <c r="B35" s="10">
        <v>0.37068662787385492</v>
      </c>
      <c r="C35" s="11">
        <v>120.80677202408933</v>
      </c>
      <c r="D35" s="11">
        <v>15</v>
      </c>
      <c r="E35" s="11">
        <v>8.3215941660851556</v>
      </c>
      <c r="F35" s="12"/>
      <c r="G35" s="13">
        <v>11</v>
      </c>
      <c r="H35" s="10">
        <v>7.3603696654142327E-3</v>
      </c>
      <c r="I35" s="11">
        <v>2.3987444739584984</v>
      </c>
      <c r="J35" s="11">
        <v>0</v>
      </c>
      <c r="K35" s="17">
        <v>18.035672736530064</v>
      </c>
    </row>
    <row r="36" spans="1:11" s="15" customFormat="1" ht="15" x14ac:dyDescent="0.25">
      <c r="A36" s="16">
        <v>49</v>
      </c>
      <c r="B36" s="10">
        <v>0.35953900269923217</v>
      </c>
      <c r="C36" s="11">
        <v>117.17376097967976</v>
      </c>
      <c r="D36" s="11">
        <v>14</v>
      </c>
      <c r="E36" s="11">
        <v>41.005721651727569</v>
      </c>
      <c r="F36" s="12"/>
      <c r="G36" s="13">
        <v>10</v>
      </c>
      <c r="H36" s="10">
        <v>0</v>
      </c>
      <c r="I36" s="11">
        <v>0</v>
      </c>
      <c r="J36" s="11">
        <v>0</v>
      </c>
      <c r="K36" s="17">
        <v>0</v>
      </c>
    </row>
    <row r="37" spans="1:11" s="15" customFormat="1" ht="15" x14ac:dyDescent="0.25">
      <c r="A37" s="16">
        <v>48</v>
      </c>
      <c r="B37" s="10">
        <v>0.34839137752460947</v>
      </c>
      <c r="C37" s="11">
        <v>113.54074993527023</v>
      </c>
      <c r="D37" s="11">
        <v>14</v>
      </c>
      <c r="E37" s="11">
        <v>13.689849137370196</v>
      </c>
      <c r="F37" s="12"/>
      <c r="G37" s="13">
        <v>9</v>
      </c>
      <c r="H37" s="10">
        <v>0</v>
      </c>
      <c r="I37" s="11">
        <v>0</v>
      </c>
      <c r="J37" s="11">
        <v>0</v>
      </c>
      <c r="K37" s="17">
        <v>0</v>
      </c>
    </row>
    <row r="38" spans="1:11" s="15" customFormat="1" ht="15" x14ac:dyDescent="0.25">
      <c r="A38" s="16">
        <v>47</v>
      </c>
      <c r="B38" s="10">
        <v>0.33724375234998677</v>
      </c>
      <c r="C38" s="11">
        <v>109.9077388908607</v>
      </c>
      <c r="D38" s="11">
        <v>13</v>
      </c>
      <c r="E38" s="11">
        <v>46.373976623012716</v>
      </c>
      <c r="F38" s="12"/>
      <c r="G38" s="13">
        <v>8</v>
      </c>
      <c r="H38" s="10">
        <v>0</v>
      </c>
      <c r="I38" s="11">
        <v>0</v>
      </c>
      <c r="J38" s="11">
        <v>0</v>
      </c>
      <c r="K38" s="17">
        <v>0</v>
      </c>
    </row>
    <row r="39" spans="1:11" s="15" customFormat="1" ht="15" x14ac:dyDescent="0.25">
      <c r="A39" s="16">
        <v>46</v>
      </c>
      <c r="B39" s="10">
        <v>0.32609612717536401</v>
      </c>
      <c r="C39" s="11">
        <v>106.27472784645113</v>
      </c>
      <c r="D39" s="11">
        <v>13</v>
      </c>
      <c r="E39" s="11">
        <v>19.058104108655129</v>
      </c>
      <c r="F39" s="12"/>
      <c r="G39" s="13">
        <v>7</v>
      </c>
      <c r="H39" s="10">
        <v>0</v>
      </c>
      <c r="I39" s="11">
        <v>0</v>
      </c>
      <c r="J39" s="11">
        <v>0</v>
      </c>
      <c r="K39" s="17">
        <v>0</v>
      </c>
    </row>
    <row r="40" spans="1:11" s="15" customFormat="1" ht="15" x14ac:dyDescent="0.25">
      <c r="A40" s="16">
        <v>45</v>
      </c>
      <c r="B40" s="10">
        <v>0.31494850200074131</v>
      </c>
      <c r="C40" s="11">
        <v>102.6417168020416</v>
      </c>
      <c r="D40" s="11">
        <v>12</v>
      </c>
      <c r="E40" s="11">
        <v>51.742231594297756</v>
      </c>
      <c r="F40" s="12"/>
      <c r="G40" s="13">
        <v>6</v>
      </c>
      <c r="H40" s="10">
        <v>0</v>
      </c>
      <c r="I40" s="11">
        <v>0</v>
      </c>
      <c r="J40" s="11">
        <v>0</v>
      </c>
      <c r="K40" s="17">
        <v>0</v>
      </c>
    </row>
    <row r="41" spans="1:11" s="15" customFormat="1" ht="15" x14ac:dyDescent="0.25">
      <c r="A41" s="16">
        <v>44</v>
      </c>
      <c r="B41" s="10">
        <v>0.30380087682611862</v>
      </c>
      <c r="C41" s="11">
        <v>99.008705757632057</v>
      </c>
      <c r="D41" s="11">
        <v>12</v>
      </c>
      <c r="E41" s="11">
        <v>24.42635907994017</v>
      </c>
      <c r="F41" s="12"/>
      <c r="G41" s="13">
        <v>5</v>
      </c>
      <c r="H41" s="10">
        <v>0</v>
      </c>
      <c r="I41" s="11">
        <v>0</v>
      </c>
      <c r="J41" s="11">
        <v>0</v>
      </c>
      <c r="K41" s="17">
        <v>0</v>
      </c>
    </row>
    <row r="42" spans="1:11" s="15" customFormat="1" ht="15" x14ac:dyDescent="0.25">
      <c r="A42" s="16">
        <v>43</v>
      </c>
      <c r="B42" s="10">
        <v>0.29265325165149586</v>
      </c>
      <c r="C42" s="11">
        <v>95.375694713222501</v>
      </c>
      <c r="D42" s="11">
        <v>11</v>
      </c>
      <c r="E42" s="11">
        <v>57.11048656558269</v>
      </c>
      <c r="F42" s="12"/>
      <c r="G42" s="13">
        <v>4</v>
      </c>
      <c r="H42" s="10">
        <v>0</v>
      </c>
      <c r="I42" s="11">
        <v>0</v>
      </c>
      <c r="J42" s="11">
        <v>0</v>
      </c>
      <c r="K42" s="17">
        <v>0</v>
      </c>
    </row>
    <row r="43" spans="1:11" s="15" customFormat="1" ht="15" x14ac:dyDescent="0.25">
      <c r="A43" s="16">
        <v>42</v>
      </c>
      <c r="B43" s="10">
        <v>0.28150562647687316</v>
      </c>
      <c r="C43" s="11">
        <v>91.742683668812973</v>
      </c>
      <c r="D43" s="11">
        <v>11</v>
      </c>
      <c r="E43" s="11">
        <v>29.794614051225423</v>
      </c>
      <c r="F43" s="12"/>
      <c r="G43" s="13">
        <v>3</v>
      </c>
      <c r="H43" s="10">
        <v>0</v>
      </c>
      <c r="I43" s="11">
        <v>0</v>
      </c>
      <c r="J43" s="11">
        <v>0</v>
      </c>
      <c r="K43" s="17">
        <v>0</v>
      </c>
    </row>
    <row r="44" spans="1:11" s="15" customFormat="1" ht="15" x14ac:dyDescent="0.25">
      <c r="A44" s="16">
        <v>41</v>
      </c>
      <c r="B44" s="10">
        <v>0.27035800130225046</v>
      </c>
      <c r="C44" s="11">
        <v>88.109672624403416</v>
      </c>
      <c r="D44" s="11">
        <v>11</v>
      </c>
      <c r="E44" s="11">
        <v>2.4787415368678367</v>
      </c>
      <c r="F44" s="12"/>
      <c r="G44" s="13">
        <v>2</v>
      </c>
      <c r="H44" s="10">
        <v>0</v>
      </c>
      <c r="I44" s="11">
        <v>0</v>
      </c>
      <c r="J44" s="11">
        <v>0</v>
      </c>
      <c r="K44" s="17">
        <v>0</v>
      </c>
    </row>
    <row r="45" spans="1:11" s="15" customFormat="1" ht="15" x14ac:dyDescent="0.25">
      <c r="A45" s="18">
        <v>40</v>
      </c>
      <c r="B45" s="19">
        <v>0.26011621470597263</v>
      </c>
      <c r="C45" s="20">
        <v>84.771874372676479</v>
      </c>
      <c r="D45" s="20">
        <v>10</v>
      </c>
      <c r="E45" s="21">
        <v>37.382514080274269</v>
      </c>
      <c r="F45" s="12"/>
      <c r="G45" s="22">
        <v>1</v>
      </c>
      <c r="H45" s="19">
        <v>0</v>
      </c>
      <c r="I45" s="20">
        <v>0</v>
      </c>
      <c r="J45" s="20">
        <v>0</v>
      </c>
      <c r="K45" s="21"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A914-3D2B-4CE9-BDEB-8599756A560A}">
  <dimension ref="A1:K52"/>
  <sheetViews>
    <sheetView workbookViewId="0">
      <selection activeCell="P20" sqref="P20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120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42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[1]PumpRatePerUserCalcs!J$33</f>
        <v>0.88371574961015831</v>
      </c>
      <c r="C7" s="11">
        <f t="shared" ref="C7:C45" si="0">B7*325900/1000</f>
        <v>288.0029627979506</v>
      </c>
      <c r="D7" s="11">
        <f>TRUNC((C7*1000/[1]UserCalcs!$D$33)/60)</f>
        <v>24</v>
      </c>
      <c r="E7" s="11">
        <f>((C7*1000/[1]UserCalcs!$D$33/60)-D7)*60</f>
        <v>1.4813989753079682E-2</v>
      </c>
      <c r="F7" s="12"/>
      <c r="G7" s="13">
        <v>39</v>
      </c>
      <c r="H7" s="10">
        <f>IF([1]PumpRatePerUserCalcs!AW$33&gt;B45,B45,[1]PumpRatePerUserCalcs!AW$33)</f>
        <v>0.88371574961015831</v>
      </c>
      <c r="I7" s="11">
        <f t="shared" ref="I7:I45" si="1">H7*325900/1000</f>
        <v>288.0029627979506</v>
      </c>
      <c r="J7" s="11">
        <f>TRUNC((I7*1000/[1]UserCalcs!$D$33)/60)</f>
        <v>24</v>
      </c>
      <c r="K7" s="17">
        <f>((I7*1000/[1]UserCalcs!$D$33/60)-J7)*60</f>
        <v>1.4813989753079682E-2</v>
      </c>
    </row>
    <row r="8" spans="1:11" s="15" customFormat="1" ht="15" x14ac:dyDescent="0.25">
      <c r="A8" s="16">
        <v>77</v>
      </c>
      <c r="B8" s="10">
        <f>IF([1]PumpRatePerUserCalcs!K$33&gt;B7,B7,[1]PumpRatePerUserCalcs!K$33)</f>
        <v>0.88371574961015831</v>
      </c>
      <c r="C8" s="11">
        <f t="shared" si="0"/>
        <v>288.0029627979506</v>
      </c>
      <c r="D8" s="11">
        <f>TRUNC((C8*1000/[1]UserCalcs!$D$33)/60)</f>
        <v>24</v>
      </c>
      <c r="E8" s="11">
        <f>((C8*1000/[1]UserCalcs!$D$33/60)-D8)*60</f>
        <v>1.4813989753079682E-2</v>
      </c>
      <c r="F8" s="12"/>
      <c r="G8" s="13">
        <v>38</v>
      </c>
      <c r="H8" s="10">
        <f>IF([1]PumpRatePerUserCalcs!AX$33&gt;H7,H7,[1]PumpRatePerUserCalcs!AX$33)</f>
        <v>0.88371574961015831</v>
      </c>
      <c r="I8" s="11">
        <f t="shared" si="1"/>
        <v>288.0029627979506</v>
      </c>
      <c r="J8" s="11">
        <f>TRUNC((I8*1000/[1]UserCalcs!$D$33)/60)</f>
        <v>24</v>
      </c>
      <c r="K8" s="17">
        <f>((I8*1000/[1]UserCalcs!$D$33/60)-J8)*60</f>
        <v>1.4813989753079682E-2</v>
      </c>
    </row>
    <row r="9" spans="1:11" s="15" customFormat="1" ht="15" x14ac:dyDescent="0.25">
      <c r="A9" s="16">
        <v>76</v>
      </c>
      <c r="B9" s="10">
        <f>IF([1]PumpRatePerUserCalcs!L$33&gt;B8,B8,[1]PumpRatePerUserCalcs!L$33)</f>
        <v>0.88371574961015831</v>
      </c>
      <c r="C9" s="11">
        <f t="shared" si="0"/>
        <v>288.0029627979506</v>
      </c>
      <c r="D9" s="11">
        <f>TRUNC((C9*1000/[1]UserCalcs!$D$33)/60)</f>
        <v>24</v>
      </c>
      <c r="E9" s="11">
        <f>((C9*1000/[1]UserCalcs!$D$33/60)-D9)*60</f>
        <v>1.4813989753079682E-2</v>
      </c>
      <c r="F9" s="12"/>
      <c r="G9" s="13">
        <v>37</v>
      </c>
      <c r="H9" s="10">
        <f>IF([1]PumpRatePerUserCalcs!AY$33&gt;H8,H8,[1]PumpRatePerUserCalcs!AY$33)</f>
        <v>0.88371574961015831</v>
      </c>
      <c r="I9" s="11">
        <f t="shared" si="1"/>
        <v>288.0029627979506</v>
      </c>
      <c r="J9" s="11">
        <f>TRUNC((I9*1000/[1]UserCalcs!$D$33)/60)</f>
        <v>24</v>
      </c>
      <c r="K9" s="17">
        <f>((I9*1000/[1]UserCalcs!$D$33/60)-J9)*60</f>
        <v>1.4813989753079682E-2</v>
      </c>
    </row>
    <row r="10" spans="1:11" s="15" customFormat="1" ht="15" x14ac:dyDescent="0.25">
      <c r="A10" s="16">
        <v>75</v>
      </c>
      <c r="B10" s="10">
        <f>IF([1]PumpRatePerUserCalcs!M$33&gt;B9,B9,[1]PumpRatePerUserCalcs!M$33)</f>
        <v>0.88371574961015831</v>
      </c>
      <c r="C10" s="11">
        <f t="shared" si="0"/>
        <v>288.0029627979506</v>
      </c>
      <c r="D10" s="11">
        <f>TRUNC((C10*1000/[1]UserCalcs!$D$33)/60)</f>
        <v>24</v>
      </c>
      <c r="E10" s="11">
        <f>((C10*1000/[1]UserCalcs!$D$33/60)-D10)*60</f>
        <v>1.4813989753079682E-2</v>
      </c>
      <c r="F10" s="12"/>
      <c r="G10" s="13">
        <v>36</v>
      </c>
      <c r="H10" s="10">
        <f>IF([1]PumpRatePerUserCalcs!AZ$33&gt;H9,H9,[1]PumpRatePerUserCalcs!AZ$33)</f>
        <v>0.88371574961015831</v>
      </c>
      <c r="I10" s="11">
        <f t="shared" si="1"/>
        <v>288.0029627979506</v>
      </c>
      <c r="J10" s="11">
        <f>TRUNC((I10*1000/[1]UserCalcs!$D$33)/60)</f>
        <v>24</v>
      </c>
      <c r="K10" s="17">
        <f>((I10*1000/[1]UserCalcs!$D$33/60)-J10)*60</f>
        <v>1.4813989753079682E-2</v>
      </c>
    </row>
    <row r="11" spans="1:11" s="15" customFormat="1" ht="15" x14ac:dyDescent="0.25">
      <c r="A11" s="16">
        <v>74</v>
      </c>
      <c r="B11" s="10">
        <f>IF([1]PumpRatePerUserCalcs!N$33&gt;B10,B10,[1]PumpRatePerUserCalcs!N$33)</f>
        <v>0.88371574961015831</v>
      </c>
      <c r="C11" s="11">
        <f t="shared" si="0"/>
        <v>288.0029627979506</v>
      </c>
      <c r="D11" s="11">
        <f>TRUNC((C11*1000/[1]UserCalcs!$D$33)/60)</f>
        <v>24</v>
      </c>
      <c r="E11" s="11">
        <f>((C11*1000/[1]UserCalcs!$D$33/60)-D11)*60</f>
        <v>1.4813989753079682E-2</v>
      </c>
      <c r="F11" s="12"/>
      <c r="G11" s="13">
        <v>35</v>
      </c>
      <c r="H11" s="10">
        <f>IF([1]PumpRatePerUserCalcs!BA$33&gt;H10,H10,[1]PumpRatePerUserCalcs!BA$33)</f>
        <v>0.88371574961015831</v>
      </c>
      <c r="I11" s="11">
        <f t="shared" si="1"/>
        <v>288.0029627979506</v>
      </c>
      <c r="J11" s="11">
        <f>TRUNC((I11*1000/[1]UserCalcs!$D$33)/60)</f>
        <v>24</v>
      </c>
      <c r="K11" s="17">
        <f>((I11*1000/[1]UserCalcs!$D$33/60)-J11)*60</f>
        <v>1.4813989753079682E-2</v>
      </c>
    </row>
    <row r="12" spans="1:11" s="15" customFormat="1" ht="15" x14ac:dyDescent="0.25">
      <c r="A12" s="16">
        <v>73</v>
      </c>
      <c r="B12" s="10">
        <f>IF([1]PumpRatePerUserCalcs!O$33&gt;B11,B11,[1]PumpRatePerUserCalcs!O$33)</f>
        <v>0.88371574961015831</v>
      </c>
      <c r="C12" s="11">
        <f t="shared" si="0"/>
        <v>288.0029627979506</v>
      </c>
      <c r="D12" s="11">
        <f>TRUNC((C12*1000/[1]UserCalcs!$D$33)/60)</f>
        <v>24</v>
      </c>
      <c r="E12" s="11">
        <f>((C12*1000/[1]UserCalcs!$D$33/60)-D12)*60</f>
        <v>1.4813989753079682E-2</v>
      </c>
      <c r="F12" s="12"/>
      <c r="G12" s="13">
        <v>34</v>
      </c>
      <c r="H12" s="10">
        <f>IF([1]PumpRatePerUserCalcs!BB$33&gt;H11,H11,[1]PumpRatePerUserCalcs!BB$33)</f>
        <v>0.88016358601148548</v>
      </c>
      <c r="I12" s="11">
        <f t="shared" si="1"/>
        <v>286.84531268114313</v>
      </c>
      <c r="J12" s="11">
        <f>TRUNC((I12*1000/[1]UserCalcs!$D$33)/60)</f>
        <v>23</v>
      </c>
      <c r="K12" s="17">
        <f>((I12*1000/[1]UserCalcs!$D$33/60)-J12)*60</f>
        <v>54.226563405715424</v>
      </c>
    </row>
    <row r="13" spans="1:11" s="15" customFormat="1" ht="15" x14ac:dyDescent="0.25">
      <c r="A13" s="16">
        <v>72</v>
      </c>
      <c r="B13" s="10">
        <f>IF([1]PumpRatePerUserCalcs!P$33&gt;B12,B12,[1]PumpRatePerUserCalcs!P$33)</f>
        <v>0.88371574961015831</v>
      </c>
      <c r="C13" s="11">
        <f t="shared" si="0"/>
        <v>288.0029627979506</v>
      </c>
      <c r="D13" s="11">
        <f>TRUNC((C13*1000/[1]UserCalcs!$D$33)/60)</f>
        <v>24</v>
      </c>
      <c r="E13" s="11">
        <f>((C13*1000/[1]UserCalcs!$D$33/60)-D13)*60</f>
        <v>1.4813989753079682E-2</v>
      </c>
      <c r="F13" s="12"/>
      <c r="G13" s="13">
        <v>33</v>
      </c>
      <c r="H13" s="10">
        <f>IF([1]PumpRatePerUserCalcs!BC$33&gt;H12,H12,[1]PumpRatePerUserCalcs!BC$33)</f>
        <v>0.83478858210392615</v>
      </c>
      <c r="I13" s="11">
        <f t="shared" si="1"/>
        <v>272.05759890766956</v>
      </c>
      <c r="J13" s="11">
        <f>TRUNC((I13*1000/[1]UserCalcs!$D$33)/60)</f>
        <v>22</v>
      </c>
      <c r="K13" s="17">
        <f>((I13*1000/[1]UserCalcs!$D$33/60)-J13)*60</f>
        <v>40.287994538347576</v>
      </c>
    </row>
    <row r="14" spans="1:11" s="15" customFormat="1" ht="15" x14ac:dyDescent="0.25">
      <c r="A14" s="16">
        <v>71</v>
      </c>
      <c r="B14" s="10">
        <f>IF([1]PumpRatePerUserCalcs!Q$33&gt;B13,B13,[1]PumpRatePerUserCalcs!Q$33)</f>
        <v>0.88371574961015831</v>
      </c>
      <c r="C14" s="11">
        <f t="shared" si="0"/>
        <v>288.0029627979506</v>
      </c>
      <c r="D14" s="11">
        <f>TRUNC((C14*1000/[1]UserCalcs!$D$33)/60)</f>
        <v>24</v>
      </c>
      <c r="E14" s="11">
        <f>((C14*1000/[1]UserCalcs!$D$33/60)-D14)*60</f>
        <v>1.4813989753079682E-2</v>
      </c>
      <c r="F14" s="12"/>
      <c r="G14" s="13">
        <v>32</v>
      </c>
      <c r="H14" s="10">
        <f>IF([1]PumpRatePerUserCalcs!BD$33&gt;H13,H13,[1]PumpRatePerUserCalcs!BD$33)</f>
        <v>0.78941357819636693</v>
      </c>
      <c r="I14" s="11">
        <f t="shared" si="1"/>
        <v>257.26988513419599</v>
      </c>
      <c r="J14" s="11">
        <f>TRUNC((I14*1000/[1]UserCalcs!$D$33)/60)</f>
        <v>21</v>
      </c>
      <c r="K14" s="17">
        <f>((I14*1000/[1]UserCalcs!$D$33/60)-J14)*60</f>
        <v>26.349425670980153</v>
      </c>
    </row>
    <row r="15" spans="1:11" s="15" customFormat="1" ht="15" x14ac:dyDescent="0.25">
      <c r="A15" s="16">
        <v>70</v>
      </c>
      <c r="B15" s="10">
        <f>IF([1]PumpRatePerUserCalcs!R$33&gt;B14,B14,[1]PumpRatePerUserCalcs!R$33)</f>
        <v>0.88371574961015831</v>
      </c>
      <c r="C15" s="11">
        <f t="shared" si="0"/>
        <v>288.0029627979506</v>
      </c>
      <c r="D15" s="11">
        <f>TRUNC((C15*1000/[1]UserCalcs!$D$33)/60)</f>
        <v>24</v>
      </c>
      <c r="E15" s="11">
        <f>((C15*1000/[1]UserCalcs!$D$33/60)-D15)*60</f>
        <v>1.4813989753079682E-2</v>
      </c>
      <c r="F15" s="12"/>
      <c r="G15" s="13">
        <v>31</v>
      </c>
      <c r="H15" s="10">
        <f>IF([1]PumpRatePerUserCalcs!BE$33&gt;H14,H14,[1]PumpRatePerUserCalcs!BE$33)</f>
        <v>0.74403857428880782</v>
      </c>
      <c r="I15" s="11">
        <f t="shared" si="1"/>
        <v>242.48217136072248</v>
      </c>
      <c r="J15" s="11">
        <f>TRUNC((I15*1000/[1]UserCalcs!$D$33)/60)</f>
        <v>20</v>
      </c>
      <c r="K15" s="17">
        <f>((I15*1000/[1]UserCalcs!$D$33/60)-J15)*60</f>
        <v>12.410856803612518</v>
      </c>
    </row>
    <row r="16" spans="1:11" s="15" customFormat="1" ht="15" x14ac:dyDescent="0.25">
      <c r="A16" s="16">
        <v>69</v>
      </c>
      <c r="B16" s="10">
        <f>IF([1]PumpRatePerUserCalcs!S$33&gt;B15,B15,[1]PumpRatePerUserCalcs!S$33)</f>
        <v>0.88371574961015831</v>
      </c>
      <c r="C16" s="11">
        <f t="shared" si="0"/>
        <v>288.0029627979506</v>
      </c>
      <c r="D16" s="11">
        <f>TRUNC((C16*1000/[1]UserCalcs!$D$33)/60)</f>
        <v>24</v>
      </c>
      <c r="E16" s="11">
        <f>((C16*1000/[1]UserCalcs!$D$33/60)-D16)*60</f>
        <v>1.4813989753079682E-2</v>
      </c>
      <c r="F16" s="12"/>
      <c r="G16" s="13">
        <v>30</v>
      </c>
      <c r="H16" s="10">
        <f>IF([1]PumpRatePerUserCalcs!BF$33&gt;H15,H15,[1]PumpRatePerUserCalcs!BF$33)</f>
        <v>0.7065124514831217</v>
      </c>
      <c r="I16" s="11">
        <f t="shared" si="1"/>
        <v>230.25240793834936</v>
      </c>
      <c r="J16" s="11">
        <f>TRUNC((I16*1000/[1]UserCalcs!$D$33)/60)</f>
        <v>19</v>
      </c>
      <c r="K16" s="17">
        <f>((I16*1000/[1]UserCalcs!$D$33/60)-J16)*60</f>
        <v>11.262039691746821</v>
      </c>
    </row>
    <row r="17" spans="1:11" s="15" customFormat="1" ht="15" x14ac:dyDescent="0.25">
      <c r="A17" s="16">
        <v>68</v>
      </c>
      <c r="B17" s="10">
        <f>IF([1]PumpRatePerUserCalcs!T$33&gt;B16,B16,[1]PumpRatePerUserCalcs!T$33)</f>
        <v>0.88371574961015831</v>
      </c>
      <c r="C17" s="11">
        <f t="shared" si="0"/>
        <v>288.0029627979506</v>
      </c>
      <c r="D17" s="11">
        <f>TRUNC((C17*1000/[1]UserCalcs!$D$33)/60)</f>
        <v>24</v>
      </c>
      <c r="E17" s="11">
        <f>((C17*1000/[1]UserCalcs!$D$33/60)-D17)*60</f>
        <v>1.4813989753079682E-2</v>
      </c>
      <c r="F17" s="12"/>
      <c r="G17" s="13">
        <v>29</v>
      </c>
      <c r="H17" s="10">
        <f>IF([1]PumpRatePerUserCalcs!BG$33&gt;H16,H16,[1]PumpRatePerUserCalcs!BG$33)</f>
        <v>0.66898632867743579</v>
      </c>
      <c r="I17" s="11">
        <f t="shared" si="1"/>
        <v>218.02264451597634</v>
      </c>
      <c r="J17" s="11">
        <f>TRUNC((I17*1000/[1]UserCalcs!$D$33)/60)</f>
        <v>18</v>
      </c>
      <c r="K17" s="17">
        <f>((I17*1000/[1]UserCalcs!$D$33/60)-J17)*60</f>
        <v>10.113222579881764</v>
      </c>
    </row>
    <row r="18" spans="1:11" s="15" customFormat="1" ht="15" x14ac:dyDescent="0.25">
      <c r="A18" s="16">
        <v>67</v>
      </c>
      <c r="B18" s="10">
        <f>IF([1]PumpRatePerUserCalcs!U$33&gt;B17,B17,[1]PumpRatePerUserCalcs!U$33)</f>
        <v>0.88371574961015831</v>
      </c>
      <c r="C18" s="11">
        <f t="shared" si="0"/>
        <v>288.0029627979506</v>
      </c>
      <c r="D18" s="11">
        <f>TRUNC((C18*1000/[1]UserCalcs!$D$33)/60)</f>
        <v>24</v>
      </c>
      <c r="E18" s="11">
        <f>((C18*1000/[1]UserCalcs!$D$33/60)-D18)*60</f>
        <v>1.4813989753079682E-2</v>
      </c>
      <c r="F18" s="12"/>
      <c r="G18" s="13">
        <v>28</v>
      </c>
      <c r="H18" s="10">
        <f>IF([1]PumpRatePerUserCalcs!BH$33&gt;H17,H17,[1]PumpRatePerUserCalcs!BH$33)</f>
        <v>0.63146020587174978</v>
      </c>
      <c r="I18" s="11">
        <f t="shared" si="1"/>
        <v>205.79288109360326</v>
      </c>
      <c r="J18" s="11">
        <f>TRUNC((I18*1000/[1]UserCalcs!$D$33)/60)</f>
        <v>17</v>
      </c>
      <c r="K18" s="17">
        <f>((I18*1000/[1]UserCalcs!$D$33/60)-J18)*60</f>
        <v>8.964405468016281</v>
      </c>
    </row>
    <row r="19" spans="1:11" s="15" customFormat="1" ht="15" x14ac:dyDescent="0.25">
      <c r="A19" s="16">
        <v>66</v>
      </c>
      <c r="B19" s="10">
        <f>IF([1]PumpRatePerUserCalcs!V$33&gt;B18,B18,[1]PumpRatePerUserCalcs!V$33)</f>
        <v>0.88371574961015831</v>
      </c>
      <c r="C19" s="11">
        <f t="shared" si="0"/>
        <v>288.0029627979506</v>
      </c>
      <c r="D19" s="11">
        <f>TRUNC((C19*1000/[1]UserCalcs!$D$33)/60)</f>
        <v>24</v>
      </c>
      <c r="E19" s="11">
        <f>((C19*1000/[1]UserCalcs!$D$33/60)-D19)*60</f>
        <v>1.4813989753079682E-2</v>
      </c>
      <c r="F19" s="12"/>
      <c r="G19" s="13">
        <v>27</v>
      </c>
      <c r="H19" s="10">
        <f>IF([1]PumpRatePerUserCalcs!BI$33&gt;H18,H18,[1]PumpRatePerUserCalcs!BI$33)</f>
        <v>0.59393408306606388</v>
      </c>
      <c r="I19" s="11">
        <f t="shared" si="1"/>
        <v>193.56311767123023</v>
      </c>
      <c r="J19" s="11">
        <f>TRUNC((I19*1000/[1]UserCalcs!$D$33)/60)</f>
        <v>16</v>
      </c>
      <c r="K19" s="17">
        <f>((I19*1000/[1]UserCalcs!$D$33/60)-J19)*60</f>
        <v>7.815588356151224</v>
      </c>
    </row>
    <row r="20" spans="1:11" s="15" customFormat="1" ht="15" x14ac:dyDescent="0.25">
      <c r="A20" s="16">
        <v>65</v>
      </c>
      <c r="B20" s="10">
        <f>IF([1]PumpRatePerUserCalcs!W$33&gt;B19,B19,[1]PumpRatePerUserCalcs!W$33)</f>
        <v>0.88371574961015831</v>
      </c>
      <c r="C20" s="11">
        <f t="shared" si="0"/>
        <v>288.0029627979506</v>
      </c>
      <c r="D20" s="11">
        <f>TRUNC((C20*1000/[1]UserCalcs!$D$33)/60)</f>
        <v>24</v>
      </c>
      <c r="E20" s="11">
        <f>((C20*1000/[1]UserCalcs!$D$33/60)-D20)*60</f>
        <v>1.4813989753079682E-2</v>
      </c>
      <c r="F20" s="12"/>
      <c r="G20" s="13">
        <v>26</v>
      </c>
      <c r="H20" s="10">
        <f>IF([1]PumpRatePerUserCalcs!BJ$33&gt;H19,H19,[1]PumpRatePerUserCalcs!BJ$33)</f>
        <v>0.55640796026037787</v>
      </c>
      <c r="I20" s="11">
        <f t="shared" si="1"/>
        <v>181.33335424885715</v>
      </c>
      <c r="J20" s="11">
        <f>TRUNC((I20*1000/[1]UserCalcs!$D$33)/60)</f>
        <v>15</v>
      </c>
      <c r="K20" s="17">
        <f>((I20*1000/[1]UserCalcs!$D$33/60)-J20)*60</f>
        <v>6.6667712442857407</v>
      </c>
    </row>
    <row r="21" spans="1:11" s="15" customFormat="1" ht="15" x14ac:dyDescent="0.25">
      <c r="A21" s="16">
        <v>64</v>
      </c>
      <c r="B21" s="10">
        <f>IF([1]PumpRatePerUserCalcs!X$33&gt;B20,B20,[1]PumpRatePerUserCalcs!X$33)</f>
        <v>0.88371574961015831</v>
      </c>
      <c r="C21" s="11">
        <f t="shared" si="0"/>
        <v>288.0029627979506</v>
      </c>
      <c r="D21" s="11">
        <f>TRUNC((C21*1000/[1]UserCalcs!$D$33)/60)</f>
        <v>24</v>
      </c>
      <c r="E21" s="11">
        <f>((C21*1000/[1]UserCalcs!$D$33/60)-D21)*60</f>
        <v>1.4813989753079682E-2</v>
      </c>
      <c r="F21" s="12"/>
      <c r="G21" s="13">
        <v>25</v>
      </c>
      <c r="H21" s="10">
        <f>IF([1]PumpRatePerUserCalcs!BK$33&gt;H20,H20,[1]PumpRatePerUserCalcs!BK$33)</f>
        <v>0.51888183745469207</v>
      </c>
      <c r="I21" s="11">
        <f t="shared" si="1"/>
        <v>169.10359082648415</v>
      </c>
      <c r="J21" s="11">
        <f>TRUNC((I21*1000/[1]UserCalcs!$D$33)/60)</f>
        <v>14</v>
      </c>
      <c r="K21" s="17">
        <f>((I21*1000/[1]UserCalcs!$D$33/60)-J21)*60</f>
        <v>5.5179541324207904</v>
      </c>
    </row>
    <row r="22" spans="1:11" s="15" customFormat="1" ht="15" x14ac:dyDescent="0.25">
      <c r="A22" s="16">
        <v>63</v>
      </c>
      <c r="B22" s="10">
        <f>IF([1]PumpRatePerUserCalcs!Y$33&gt;B21,B21,[1]PumpRatePerUserCalcs!Y$33)</f>
        <v>0.88371574961015831</v>
      </c>
      <c r="C22" s="11">
        <f t="shared" si="0"/>
        <v>288.0029627979506</v>
      </c>
      <c r="D22" s="11">
        <f>TRUNC((C22*1000/[1]UserCalcs!$D$33)/60)</f>
        <v>24</v>
      </c>
      <c r="E22" s="11">
        <f>((C22*1000/[1]UserCalcs!$D$33/60)-D22)*60</f>
        <v>1.4813989753079682E-2</v>
      </c>
      <c r="F22" s="12"/>
      <c r="G22" s="13">
        <v>24</v>
      </c>
      <c r="H22" s="10">
        <f>IF([1]PumpRatePerUserCalcs!BL$33&gt;H21,H21,[1]PumpRatePerUserCalcs!BL$33)</f>
        <v>0.48135571464900606</v>
      </c>
      <c r="I22" s="11">
        <f t="shared" si="1"/>
        <v>156.87382740411107</v>
      </c>
      <c r="J22" s="11">
        <f>TRUNC((I22*1000/[1]UserCalcs!$D$33)/60)</f>
        <v>13</v>
      </c>
      <c r="K22" s="17">
        <f>((I22*1000/[1]UserCalcs!$D$33/60)-J22)*60</f>
        <v>4.3691370205554136</v>
      </c>
    </row>
    <row r="23" spans="1:11" s="15" customFormat="1" ht="15" x14ac:dyDescent="0.25">
      <c r="A23" s="16">
        <v>62</v>
      </c>
      <c r="B23" s="10">
        <f>IF([1]PumpRatePerUserCalcs!Z$33&gt;B22,B22,[1]PumpRatePerUserCalcs!Z$33)</f>
        <v>0.88371574961015831</v>
      </c>
      <c r="C23" s="11">
        <f t="shared" si="0"/>
        <v>288.0029627979506</v>
      </c>
      <c r="D23" s="11">
        <f>TRUNC((C23*1000/[1]UserCalcs!$D$33)/60)</f>
        <v>24</v>
      </c>
      <c r="E23" s="11">
        <f>((C23*1000/[1]UserCalcs!$D$33/60)-D23)*60</f>
        <v>1.4813989753079682E-2</v>
      </c>
      <c r="F23" s="12"/>
      <c r="G23" s="13">
        <v>23</v>
      </c>
      <c r="H23" s="10">
        <f>IF([1]PumpRatePerUserCalcs!BM$33&gt;H22,H22,[1]PumpRatePerUserCalcs!BM$33)</f>
        <v>0.4438295918433201</v>
      </c>
      <c r="I23" s="11">
        <f t="shared" si="1"/>
        <v>144.64406398173804</v>
      </c>
      <c r="J23" s="11">
        <f>TRUNC((I23*1000/[1]UserCalcs!$D$33)/60)</f>
        <v>12</v>
      </c>
      <c r="K23" s="17">
        <f>((I23*1000/[1]UserCalcs!$D$33/60)-J23)*60</f>
        <v>3.2203199086901435</v>
      </c>
    </row>
    <row r="24" spans="1:11" s="15" customFormat="1" ht="15" x14ac:dyDescent="0.25">
      <c r="A24" s="16">
        <v>61</v>
      </c>
      <c r="B24" s="10">
        <f>IF([1]PumpRatePerUserCalcs!AA$33&gt;B23,B23,[1]PumpRatePerUserCalcs!AA$33)</f>
        <v>0.88371574961015831</v>
      </c>
      <c r="C24" s="11">
        <f t="shared" si="0"/>
        <v>288.0029627979506</v>
      </c>
      <c r="D24" s="11">
        <f>TRUNC((C24*1000/[1]UserCalcs!$D$33)/60)</f>
        <v>24</v>
      </c>
      <c r="E24" s="11">
        <f>((C24*1000/[1]UserCalcs!$D$33/60)-D24)*60</f>
        <v>1.4813989753079682E-2</v>
      </c>
      <c r="F24" s="12"/>
      <c r="G24" s="13">
        <v>22</v>
      </c>
      <c r="H24" s="10">
        <f>IF([1]PumpRatePerUserCalcs!BN$33&gt;H23,H23,[1]PumpRatePerUserCalcs!BN$33)</f>
        <v>0.40630346903763415</v>
      </c>
      <c r="I24" s="11">
        <f t="shared" si="1"/>
        <v>132.41430055936496</v>
      </c>
      <c r="J24" s="11">
        <f>TRUNC((I24*1000/[1]UserCalcs!$D$33)/60)</f>
        <v>11</v>
      </c>
      <c r="K24" s="17">
        <f>((I24*1000/[1]UserCalcs!$D$33/60)-J24)*60</f>
        <v>2.0715027968247668</v>
      </c>
    </row>
    <row r="25" spans="1:11" s="15" customFormat="1" ht="15" x14ac:dyDescent="0.25">
      <c r="A25" s="16">
        <v>60</v>
      </c>
      <c r="B25" s="10">
        <f>IF([1]PumpRatePerUserCalcs!AB$33&gt;B24,B24,[1]PumpRatePerUserCalcs!AB$33)</f>
        <v>0.88371574961015831</v>
      </c>
      <c r="C25" s="11">
        <f t="shared" si="0"/>
        <v>288.0029627979506</v>
      </c>
      <c r="D25" s="11">
        <f>TRUNC((C25*1000/[1]UserCalcs!$D$33)/60)</f>
        <v>24</v>
      </c>
      <c r="E25" s="11">
        <f>((C25*1000/[1]UserCalcs!$D$33/60)-D25)*60</f>
        <v>1.4813989753079682E-2</v>
      </c>
      <c r="F25" s="12"/>
      <c r="G25" s="13">
        <v>21</v>
      </c>
      <c r="H25" s="10">
        <f>IF([1]PumpRatePerUserCalcs!BO$33&gt;H24,H24,[1]PumpRatePerUserCalcs!BO$33)</f>
        <v>0.36877734623194819</v>
      </c>
      <c r="I25" s="11">
        <f t="shared" si="1"/>
        <v>120.18453713699192</v>
      </c>
      <c r="J25" s="11">
        <f>TRUNC((I25*1000/[1]UserCalcs!$D$33)/60)</f>
        <v>10</v>
      </c>
      <c r="K25" s="17">
        <f>((I25*1000/[1]UserCalcs!$D$33/60)-J25)*60</f>
        <v>0.92268568495960324</v>
      </c>
    </row>
    <row r="26" spans="1:11" s="15" customFormat="1" ht="15" x14ac:dyDescent="0.25">
      <c r="A26" s="16">
        <v>59</v>
      </c>
      <c r="B26" s="10">
        <f>IF([1]PumpRatePerUserCalcs!AC$33&gt;B25,B25,[1]PumpRatePerUserCalcs!AC$33)</f>
        <v>0.88371574961015831</v>
      </c>
      <c r="C26" s="11">
        <f t="shared" si="0"/>
        <v>288.0029627979506</v>
      </c>
      <c r="D26" s="11">
        <f>TRUNC((C26*1000/[1]UserCalcs!$D$33)/60)</f>
        <v>24</v>
      </c>
      <c r="E26" s="11">
        <f>((C26*1000/[1]UserCalcs!$D$33/60)-D26)*60</f>
        <v>1.4813989753079682E-2</v>
      </c>
      <c r="F26" s="12"/>
      <c r="G26" s="13">
        <v>20</v>
      </c>
      <c r="H26" s="10">
        <f>IF([1]PumpRatePerUserCalcs!BP$33&gt;H25,H25,[1]PumpRatePerUserCalcs!BP$33)</f>
        <v>0.3351605348782406</v>
      </c>
      <c r="I26" s="11">
        <f t="shared" si="1"/>
        <v>109.2288183168186</v>
      </c>
      <c r="J26" s="11">
        <f>TRUNC((I26*1000/[1]UserCalcs!$D$33)/60)</f>
        <v>9</v>
      </c>
      <c r="K26" s="17">
        <f>((I26*1000/[1]UserCalcs!$D$33/60)-J26)*60</f>
        <v>6.1440915840931254</v>
      </c>
    </row>
    <row r="27" spans="1:11" s="15" customFormat="1" ht="15" x14ac:dyDescent="0.25">
      <c r="A27" s="16">
        <v>58</v>
      </c>
      <c r="B27" s="10">
        <f>IF([1]PumpRatePerUserCalcs!AD$33&gt;B26,B26,[1]PumpRatePerUserCalcs!AD$33)</f>
        <v>0.88371574961015831</v>
      </c>
      <c r="C27" s="11">
        <f t="shared" si="0"/>
        <v>288.0029627979506</v>
      </c>
      <c r="D27" s="11">
        <f>TRUNC((C27*1000/[1]UserCalcs!$D$33)/60)</f>
        <v>24</v>
      </c>
      <c r="E27" s="11">
        <f>((C27*1000/[1]UserCalcs!$D$33/60)-D27)*60</f>
        <v>1.4813989753079682E-2</v>
      </c>
      <c r="F27" s="12"/>
      <c r="G27" s="13">
        <v>19</v>
      </c>
      <c r="H27" s="10">
        <f>IF([1]PumpRatePerUserCalcs!BQ$33&gt;H26,H26,[1]PumpRatePerUserCalcs!BQ$33)</f>
        <v>0.30154372352453307</v>
      </c>
      <c r="I27" s="11">
        <f t="shared" si="1"/>
        <v>98.27309949664533</v>
      </c>
      <c r="J27" s="11">
        <f>TRUNC((I27*1000/[1]UserCalcs!$D$33)/60)</f>
        <v>8</v>
      </c>
      <c r="K27" s="17">
        <f>((I27*1000/[1]UserCalcs!$D$33/60)-J27)*60</f>
        <v>11.365497483226648</v>
      </c>
    </row>
    <row r="28" spans="1:11" s="15" customFormat="1" ht="15" x14ac:dyDescent="0.25">
      <c r="A28" s="16">
        <v>57</v>
      </c>
      <c r="B28" s="10">
        <f>IF([1]PumpRatePerUserCalcs!AE$33&gt;B27,B27,[1]PumpRatePerUserCalcs!AE$33)</f>
        <v>0.88371574961015831</v>
      </c>
      <c r="C28" s="11">
        <f t="shared" si="0"/>
        <v>288.0029627979506</v>
      </c>
      <c r="D28" s="11">
        <f>TRUNC((C28*1000/[1]UserCalcs!$D$33)/60)</f>
        <v>24</v>
      </c>
      <c r="E28" s="11">
        <f>((C28*1000/[1]UserCalcs!$D$33/60)-D28)*60</f>
        <v>1.4813989753079682E-2</v>
      </c>
      <c r="F28" s="12"/>
      <c r="G28" s="13">
        <v>18</v>
      </c>
      <c r="H28" s="10">
        <f>IF([1]PumpRatePerUserCalcs!BR$33&gt;H27,H27,[1]PumpRatePerUserCalcs!BR$33)</f>
        <v>0.26792691217082559</v>
      </c>
      <c r="I28" s="11">
        <f t="shared" si="1"/>
        <v>87.317380676472069</v>
      </c>
      <c r="J28" s="11">
        <f>TRUNC((I28*1000/[1]UserCalcs!$D$33)/60)</f>
        <v>7</v>
      </c>
      <c r="K28" s="17">
        <f>((I28*1000/[1]UserCalcs!$D$33/60)-J28)*60</f>
        <v>16.58690338236033</v>
      </c>
    </row>
    <row r="29" spans="1:11" s="15" customFormat="1" ht="15" x14ac:dyDescent="0.25">
      <c r="A29" s="16">
        <v>56</v>
      </c>
      <c r="B29" s="10">
        <f>IF([1]PumpRatePerUserCalcs!AF$33&gt;B28,B28,[1]PumpRatePerUserCalcs!AF$33)</f>
        <v>0.88371574961015831</v>
      </c>
      <c r="C29" s="11">
        <f t="shared" si="0"/>
        <v>288.0029627979506</v>
      </c>
      <c r="D29" s="11">
        <f>TRUNC((C29*1000/[1]UserCalcs!$D$33)/60)</f>
        <v>24</v>
      </c>
      <c r="E29" s="11">
        <f>((C29*1000/[1]UserCalcs!$D$33/60)-D29)*60</f>
        <v>1.4813989753079682E-2</v>
      </c>
      <c r="F29" s="12"/>
      <c r="G29" s="13">
        <v>17</v>
      </c>
      <c r="H29" s="10">
        <f>IF([1]PumpRatePerUserCalcs!BS$33&gt;H28,H28,[1]PumpRatePerUserCalcs!BS$33)</f>
        <v>0.23431010081711809</v>
      </c>
      <c r="I29" s="11">
        <f t="shared" si="1"/>
        <v>76.361661856298781</v>
      </c>
      <c r="J29" s="11">
        <f>TRUNC((I29*1000/[1]UserCalcs!$D$33)/60)</f>
        <v>6</v>
      </c>
      <c r="K29" s="17">
        <f>((I29*1000/[1]UserCalcs!$D$33/60)-J29)*60</f>
        <v>21.808309281493905</v>
      </c>
    </row>
    <row r="30" spans="1:11" s="15" customFormat="1" ht="15" x14ac:dyDescent="0.25">
      <c r="A30" s="16">
        <v>55</v>
      </c>
      <c r="B30" s="10">
        <f>IF([1]PumpRatePerUserCalcs!AG$33&gt;B29,B29,[1]PumpRatePerUserCalcs!AG$33)</f>
        <v>0.88371574961015831</v>
      </c>
      <c r="C30" s="11">
        <f t="shared" si="0"/>
        <v>288.0029627979506</v>
      </c>
      <c r="D30" s="11">
        <f>TRUNC((C30*1000/[1]UserCalcs!$D$33)/60)</f>
        <v>24</v>
      </c>
      <c r="E30" s="11">
        <f>((C30*1000/[1]UserCalcs!$D$33/60)-D30)*60</f>
        <v>1.4813989753079682E-2</v>
      </c>
      <c r="F30" s="12"/>
      <c r="G30" s="13">
        <v>16</v>
      </c>
      <c r="H30" s="10">
        <f>IF([1]PumpRatePerUserCalcs!BT$33&gt;H29,H29,[1]PumpRatePerUserCalcs!BT$33)</f>
        <v>0.20069328946341061</v>
      </c>
      <c r="I30" s="11">
        <f t="shared" si="1"/>
        <v>65.405943036125521</v>
      </c>
      <c r="J30" s="11">
        <f>TRUNC((I30*1000/[1]UserCalcs!$D$33)/60)</f>
        <v>5</v>
      </c>
      <c r="K30" s="17">
        <f>((I30*1000/[1]UserCalcs!$D$33/60)-J30)*60</f>
        <v>27.029715180627587</v>
      </c>
    </row>
    <row r="31" spans="1:11" s="15" customFormat="1" ht="15" x14ac:dyDescent="0.25">
      <c r="A31" s="16">
        <v>54</v>
      </c>
      <c r="B31" s="10">
        <f>IF([1]PumpRatePerUserCalcs!AH$33&gt;B30,B30,[1]PumpRatePerUserCalcs!AH$33)</f>
        <v>0.88371574961015831</v>
      </c>
      <c r="C31" s="11">
        <f t="shared" si="0"/>
        <v>288.0029627979506</v>
      </c>
      <c r="D31" s="11">
        <f>TRUNC((C31*1000/[1]UserCalcs!$D$33)/60)</f>
        <v>24</v>
      </c>
      <c r="E31" s="11">
        <f>((C31*1000/[1]UserCalcs!$D$33/60)-D31)*60</f>
        <v>1.4813989753079682E-2</v>
      </c>
      <c r="F31" s="12"/>
      <c r="G31" s="13">
        <v>15</v>
      </c>
      <c r="H31" s="10">
        <f>IF([1]PumpRatePerUserCalcs!BU$33&gt;H30,H30,[1]PumpRatePerUserCalcs!BU$33)</f>
        <v>0.16707647810970311</v>
      </c>
      <c r="I31" s="11">
        <f t="shared" si="1"/>
        <v>54.45022421595224</v>
      </c>
      <c r="J31" s="11">
        <f>TRUNC((I31*1000/[1]UserCalcs!$D$33)/60)</f>
        <v>4</v>
      </c>
      <c r="K31" s="17">
        <f>((I31*1000/[1]UserCalcs!$D$33/60)-J31)*60</f>
        <v>32.251121079761219</v>
      </c>
    </row>
    <row r="32" spans="1:11" s="15" customFormat="1" ht="15" x14ac:dyDescent="0.25">
      <c r="A32" s="16">
        <v>53</v>
      </c>
      <c r="B32" s="10">
        <f>IF([1]PumpRatePerUserCalcs!AI$33&gt;B31,B31,[1]PumpRatePerUserCalcs!AI$33)</f>
        <v>0.88371574961015831</v>
      </c>
      <c r="C32" s="11">
        <f t="shared" si="0"/>
        <v>288.0029627979506</v>
      </c>
      <c r="D32" s="11">
        <f>TRUNC((C32*1000/[1]UserCalcs!$D$33)/60)</f>
        <v>24</v>
      </c>
      <c r="E32" s="11">
        <f>((C32*1000/[1]UserCalcs!$D$33/60)-D32)*60</f>
        <v>1.4813989753079682E-2</v>
      </c>
      <c r="F32" s="12"/>
      <c r="G32" s="13">
        <v>14</v>
      </c>
      <c r="H32" s="10">
        <f>IF([1]PumpRatePerUserCalcs!BV$33&gt;H31,H31,[1]PumpRatePerUserCalcs!BV$33)</f>
        <v>0.13345966675599563</v>
      </c>
      <c r="I32" s="11">
        <f t="shared" si="1"/>
        <v>43.49450539577898</v>
      </c>
      <c r="J32" s="11">
        <f>TRUNC((I32*1000/[1]UserCalcs!$D$33)/60)</f>
        <v>3</v>
      </c>
      <c r="K32" s="17">
        <f>((I32*1000/[1]UserCalcs!$D$33/60)-J32)*60</f>
        <v>37.472526978894898</v>
      </c>
    </row>
    <row r="33" spans="1:11" s="15" customFormat="1" ht="15" x14ac:dyDescent="0.25">
      <c r="A33" s="16">
        <v>52</v>
      </c>
      <c r="B33" s="10">
        <f>IF([1]PumpRatePerUserCalcs!AJ$33&gt;B32,B32,[1]PumpRatePerUserCalcs!AJ$33)</f>
        <v>0.88371574961015831</v>
      </c>
      <c r="C33" s="11">
        <f t="shared" si="0"/>
        <v>288.0029627979506</v>
      </c>
      <c r="D33" s="11">
        <f>TRUNC((C33*1000/[1]UserCalcs!$D$33)/60)</f>
        <v>24</v>
      </c>
      <c r="E33" s="11">
        <f>((C33*1000/[1]UserCalcs!$D$33/60)-D33)*60</f>
        <v>1.4813989753079682E-2</v>
      </c>
      <c r="F33" s="12"/>
      <c r="G33" s="13">
        <v>13</v>
      </c>
      <c r="H33" s="10">
        <f>IF([1]PumpRatePerUserCalcs!BW$33&gt;H32,H32,[1]PumpRatePerUserCalcs!BW$33)</f>
        <v>9.9842855402288155E-2</v>
      </c>
      <c r="I33" s="11">
        <f t="shared" si="1"/>
        <v>32.538786575605712</v>
      </c>
      <c r="J33" s="11">
        <f>TRUNC((I33*1000/[1]UserCalcs!$D$33)/60)</f>
        <v>2</v>
      </c>
      <c r="K33" s="17">
        <f>((I33*1000/[1]UserCalcs!$D$33/60)-J33)*60</f>
        <v>42.693932878028555</v>
      </c>
    </row>
    <row r="34" spans="1:11" s="15" customFormat="1" ht="15" x14ac:dyDescent="0.25">
      <c r="A34" s="16">
        <v>51</v>
      </c>
      <c r="B34" s="10">
        <f>IF([1]PumpRatePerUserCalcs!AK$33&gt;B33,B33,[1]PumpRatePerUserCalcs!AK$33)</f>
        <v>0.88371574961015831</v>
      </c>
      <c r="C34" s="11">
        <f t="shared" si="0"/>
        <v>288.0029627979506</v>
      </c>
      <c r="D34" s="11">
        <f>TRUNC((C34*1000/[1]UserCalcs!$D$33)/60)</f>
        <v>24</v>
      </c>
      <c r="E34" s="11">
        <f>((C34*1000/[1]UserCalcs!$D$33/60)-D34)*60</f>
        <v>1.4813989753079682E-2</v>
      </c>
      <c r="F34" s="12"/>
      <c r="G34" s="13">
        <v>12</v>
      </c>
      <c r="H34" s="10">
        <f>IF([1]PumpRatePerUserCalcs!BX$33&gt;H33,H33,[1]PumpRatePerUserCalcs!BX$33)</f>
        <v>6.6226044048580637E-2</v>
      </c>
      <c r="I34" s="11">
        <f t="shared" si="1"/>
        <v>21.583067755432428</v>
      </c>
      <c r="J34" s="11">
        <f>TRUNC((I34*1000/[1]UserCalcs!$D$33)/60)</f>
        <v>1</v>
      </c>
      <c r="K34" s="17">
        <f>((I34*1000/[1]UserCalcs!$D$33/60)-J34)*60</f>
        <v>47.915338777162141</v>
      </c>
    </row>
    <row r="35" spans="1:11" s="15" customFormat="1" ht="15" x14ac:dyDescent="0.25">
      <c r="A35" s="16">
        <v>50</v>
      </c>
      <c r="B35" s="10">
        <f>IF([1]PumpRatePerUserCalcs!AL$33&gt;B34,B34,[1]PumpRatePerUserCalcs!AL$33)</f>
        <v>0.88371574961015831</v>
      </c>
      <c r="C35" s="11">
        <f t="shared" si="0"/>
        <v>288.0029627979506</v>
      </c>
      <c r="D35" s="11">
        <f>TRUNC((C35*1000/[1]UserCalcs!$D$33)/60)</f>
        <v>24</v>
      </c>
      <c r="E35" s="11">
        <f>((C35*1000/[1]UserCalcs!$D$33/60)-D35)*60</f>
        <v>1.4813989753079682E-2</v>
      </c>
      <c r="F35" s="12"/>
      <c r="G35" s="13">
        <v>11</v>
      </c>
      <c r="H35" s="10">
        <f>IF([1]PumpRatePerUserCalcs!BY$33&gt;H34,H34,[1]PumpRatePerUserCalcs!BY$33)</f>
        <v>3.2609232694873182E-2</v>
      </c>
      <c r="I35" s="11">
        <f t="shared" si="1"/>
        <v>10.627348935259169</v>
      </c>
      <c r="J35" s="11">
        <f>TRUNC((I35*1000/[1]UserCalcs!$D$33)/60)</f>
        <v>0</v>
      </c>
      <c r="K35" s="17">
        <f>((I35*1000/[1]UserCalcs!$D$33/60)-J35)*60</f>
        <v>53.136744676295848</v>
      </c>
    </row>
    <row r="36" spans="1:11" s="15" customFormat="1" ht="15" x14ac:dyDescent="0.25">
      <c r="A36" s="16">
        <v>49</v>
      </c>
      <c r="B36" s="10">
        <f>IF([1]PumpRatePerUserCalcs!AM$33&gt;B35,B35,[1]PumpRatePerUserCalcs!AM$33)</f>
        <v>0.88371574961015831</v>
      </c>
      <c r="C36" s="11">
        <f t="shared" si="0"/>
        <v>288.0029627979506</v>
      </c>
      <c r="D36" s="11">
        <f>TRUNC((C36*1000/[1]UserCalcs!$D$33)/60)</f>
        <v>24</v>
      </c>
      <c r="E36" s="11">
        <f>((C36*1000/[1]UserCalcs!$D$33/60)-D36)*60</f>
        <v>1.4813989753079682E-2</v>
      </c>
      <c r="F36" s="12"/>
      <c r="G36" s="13">
        <v>10</v>
      </c>
      <c r="H36" s="10">
        <f>IF([1]PumpRatePerUserCalcs!BZ$33&gt;H35,H35,[1]PumpRatePerUserCalcs!BZ$33)</f>
        <v>0</v>
      </c>
      <c r="I36" s="11">
        <f t="shared" si="1"/>
        <v>0</v>
      </c>
      <c r="J36" s="11">
        <f>TRUNC((I36*1000/[1]UserCalcs!$D$33)/60)</f>
        <v>0</v>
      </c>
      <c r="K36" s="17">
        <f>((I36*1000/[1]UserCalcs!$D$33/60)-J36)*60</f>
        <v>0</v>
      </c>
    </row>
    <row r="37" spans="1:11" s="15" customFormat="1" ht="15" x14ac:dyDescent="0.25">
      <c r="A37" s="16">
        <v>48</v>
      </c>
      <c r="B37" s="10">
        <f>IF([1]PumpRatePerUserCalcs!AN$33&gt;B36,B36,[1]PumpRatePerUserCalcs!AN$33)</f>
        <v>0.88371574961015831</v>
      </c>
      <c r="C37" s="11">
        <f t="shared" si="0"/>
        <v>288.0029627979506</v>
      </c>
      <c r="D37" s="11">
        <f>TRUNC((C37*1000/[1]UserCalcs!$D$33)/60)</f>
        <v>24</v>
      </c>
      <c r="E37" s="11">
        <f>((C37*1000/[1]UserCalcs!$D$33/60)-D37)*60</f>
        <v>1.4813989753079682E-2</v>
      </c>
      <c r="F37" s="12"/>
      <c r="G37" s="13">
        <v>9</v>
      </c>
      <c r="H37" s="10">
        <f>IF([1]PumpRatePerUserCalcs!CA$33&gt;H36,H36,[1]PumpRatePerUserCalcs!CA$33)</f>
        <v>0</v>
      </c>
      <c r="I37" s="11">
        <f t="shared" si="1"/>
        <v>0</v>
      </c>
      <c r="J37" s="11">
        <f>TRUNC((I37*1000/[1]UserCalcs!$D$33)/60)</f>
        <v>0</v>
      </c>
      <c r="K37" s="17">
        <f>((I37*1000/[1]UserCalcs!$D$33/60)-J37)*60</f>
        <v>0</v>
      </c>
    </row>
    <row r="38" spans="1:11" s="15" customFormat="1" ht="15" x14ac:dyDescent="0.25">
      <c r="A38" s="16">
        <v>47</v>
      </c>
      <c r="B38" s="10">
        <f>IF([1]PumpRatePerUserCalcs!AO$33&gt;B37,B37,[1]PumpRatePerUserCalcs!AO$33)</f>
        <v>0.88371574961015831</v>
      </c>
      <c r="C38" s="11">
        <f t="shared" si="0"/>
        <v>288.0029627979506</v>
      </c>
      <c r="D38" s="11">
        <f>TRUNC((C38*1000/[1]UserCalcs!$D$33)/60)</f>
        <v>24</v>
      </c>
      <c r="E38" s="11">
        <f>((C38*1000/[1]UserCalcs!$D$33/60)-D38)*60</f>
        <v>1.4813989753079682E-2</v>
      </c>
      <c r="F38" s="12"/>
      <c r="G38" s="13">
        <v>8</v>
      </c>
      <c r="H38" s="10">
        <f>IF([1]PumpRatePerUserCalcs!CB$33&gt;H37,H37,[1]PumpRatePerUserCalcs!CB$33)</f>
        <v>0</v>
      </c>
      <c r="I38" s="11">
        <f t="shared" si="1"/>
        <v>0</v>
      </c>
      <c r="J38" s="11">
        <f>TRUNC((I38*1000/[1]UserCalcs!$D$33)/60)</f>
        <v>0</v>
      </c>
      <c r="K38" s="17">
        <f>((I38*1000/[1]UserCalcs!$D$33/60)-J38)*60</f>
        <v>0</v>
      </c>
    </row>
    <row r="39" spans="1:11" s="15" customFormat="1" ht="15" x14ac:dyDescent="0.25">
      <c r="A39" s="16">
        <v>46</v>
      </c>
      <c r="B39" s="10">
        <f>IF([1]PumpRatePerUserCalcs!AP$33&gt;B38,B38,[1]PumpRatePerUserCalcs!AP$33)</f>
        <v>0.88371574961015831</v>
      </c>
      <c r="C39" s="11">
        <f t="shared" si="0"/>
        <v>288.0029627979506</v>
      </c>
      <c r="D39" s="11">
        <f>TRUNC((C39*1000/[1]UserCalcs!$D$33)/60)</f>
        <v>24</v>
      </c>
      <c r="E39" s="11">
        <f>((C39*1000/[1]UserCalcs!$D$33/60)-D39)*60</f>
        <v>1.4813989753079682E-2</v>
      </c>
      <c r="F39" s="12"/>
      <c r="G39" s="13">
        <v>7</v>
      </c>
      <c r="H39" s="10">
        <f>IF([1]PumpRatePerUserCalcs!CC$33&gt;H38,H38,[1]PumpRatePerUserCalcs!CC$33)</f>
        <v>0</v>
      </c>
      <c r="I39" s="11">
        <f t="shared" si="1"/>
        <v>0</v>
      </c>
      <c r="J39" s="11">
        <f>TRUNC((I39*1000/[1]UserCalcs!$D$33)/60)</f>
        <v>0</v>
      </c>
      <c r="K39" s="17">
        <f>((I39*1000/[1]UserCalcs!$D$33/60)-J39)*60</f>
        <v>0</v>
      </c>
    </row>
    <row r="40" spans="1:11" s="15" customFormat="1" ht="15" x14ac:dyDescent="0.25">
      <c r="A40" s="16">
        <v>45</v>
      </c>
      <c r="B40" s="10">
        <f>IF([1]PumpRatePerUserCalcs!AQ$33&gt;B39,B39,[1]PumpRatePerUserCalcs!AQ$33)</f>
        <v>0.88371574961015831</v>
      </c>
      <c r="C40" s="11">
        <f t="shared" si="0"/>
        <v>288.0029627979506</v>
      </c>
      <c r="D40" s="11">
        <f>TRUNC((C40*1000/[1]UserCalcs!$D$33)/60)</f>
        <v>24</v>
      </c>
      <c r="E40" s="11">
        <f>((C40*1000/[1]UserCalcs!$D$33/60)-D40)*60</f>
        <v>1.4813989753079682E-2</v>
      </c>
      <c r="F40" s="12"/>
      <c r="G40" s="13">
        <v>6</v>
      </c>
      <c r="H40" s="10">
        <f>IF([1]PumpRatePerUserCalcs!CD$33&gt;H39,H39,[1]PumpRatePerUserCalcs!CD$33)</f>
        <v>0</v>
      </c>
      <c r="I40" s="11">
        <f t="shared" si="1"/>
        <v>0</v>
      </c>
      <c r="J40" s="11">
        <f>TRUNC((I40*1000/[1]UserCalcs!$D$33)/60)</f>
        <v>0</v>
      </c>
      <c r="K40" s="17">
        <f>((I40*1000/[1]UserCalcs!$D$33/60)-J40)*60</f>
        <v>0</v>
      </c>
    </row>
    <row r="41" spans="1:11" s="15" customFormat="1" ht="15" x14ac:dyDescent="0.25">
      <c r="A41" s="16">
        <v>44</v>
      </c>
      <c r="B41" s="10">
        <f>IF([1]PumpRatePerUserCalcs!AR$33&gt;B40,B40,[1]PumpRatePerUserCalcs!AR$33)</f>
        <v>0.88371574961015831</v>
      </c>
      <c r="C41" s="11">
        <f t="shared" si="0"/>
        <v>288.0029627979506</v>
      </c>
      <c r="D41" s="11">
        <f>TRUNC((C41*1000/[1]UserCalcs!$D$33)/60)</f>
        <v>24</v>
      </c>
      <c r="E41" s="11">
        <f>((C41*1000/[1]UserCalcs!$D$33/60)-D41)*60</f>
        <v>1.4813989753079682E-2</v>
      </c>
      <c r="F41" s="12"/>
      <c r="G41" s="13">
        <v>5</v>
      </c>
      <c r="H41" s="10">
        <f>IF([1]PumpRatePerUserCalcs!CE$33&gt;H40,H40,[1]PumpRatePerUserCalcs!CE$33)</f>
        <v>0</v>
      </c>
      <c r="I41" s="11">
        <f t="shared" si="1"/>
        <v>0</v>
      </c>
      <c r="J41" s="11">
        <f>TRUNC((I41*1000/[1]UserCalcs!$D$33)/60)</f>
        <v>0</v>
      </c>
      <c r="K41" s="17">
        <f>((I41*1000/[1]UserCalcs!$D$33/60)-J41)*60</f>
        <v>0</v>
      </c>
    </row>
    <row r="42" spans="1:11" s="15" customFormat="1" ht="15" x14ac:dyDescent="0.25">
      <c r="A42" s="16">
        <v>43</v>
      </c>
      <c r="B42" s="10">
        <f>IF([1]PumpRatePerUserCalcs!AS$33&gt;B41,B41,[1]PumpRatePerUserCalcs!AS$33)</f>
        <v>0.88371574961015831</v>
      </c>
      <c r="C42" s="11">
        <f t="shared" si="0"/>
        <v>288.0029627979506</v>
      </c>
      <c r="D42" s="11">
        <f>TRUNC((C42*1000/[1]UserCalcs!$D$33)/60)</f>
        <v>24</v>
      </c>
      <c r="E42" s="11">
        <f>((C42*1000/[1]UserCalcs!$D$33/60)-D42)*60</f>
        <v>1.4813989753079682E-2</v>
      </c>
      <c r="F42" s="12"/>
      <c r="G42" s="13">
        <v>4</v>
      </c>
      <c r="H42" s="10">
        <f>IF([1]PumpRatePerUserCalcs!CF$33&gt;H41,H41,[1]PumpRatePerUserCalcs!CF$33)</f>
        <v>0</v>
      </c>
      <c r="I42" s="11">
        <f t="shared" si="1"/>
        <v>0</v>
      </c>
      <c r="J42" s="11">
        <f>TRUNC((I42*1000/[1]UserCalcs!$D$33)/60)</f>
        <v>0</v>
      </c>
      <c r="K42" s="17">
        <f>((I42*1000/[1]UserCalcs!$D$33/60)-J42)*60</f>
        <v>0</v>
      </c>
    </row>
    <row r="43" spans="1:11" s="15" customFormat="1" ht="15" x14ac:dyDescent="0.25">
      <c r="A43" s="16">
        <v>42</v>
      </c>
      <c r="B43" s="10">
        <f>IF([1]PumpRatePerUserCalcs!AT$33&gt;B42,B42,[1]PumpRatePerUserCalcs!AT$33)</f>
        <v>0.88371574961015831</v>
      </c>
      <c r="C43" s="11">
        <f t="shared" si="0"/>
        <v>288.0029627979506</v>
      </c>
      <c r="D43" s="11">
        <f>TRUNC((C43*1000/[1]UserCalcs!$D$33)/60)</f>
        <v>24</v>
      </c>
      <c r="E43" s="11">
        <f>((C43*1000/[1]UserCalcs!$D$33/60)-D43)*60</f>
        <v>1.4813989753079682E-2</v>
      </c>
      <c r="F43" s="12"/>
      <c r="G43" s="13">
        <v>3</v>
      </c>
      <c r="H43" s="10">
        <f>IF([1]PumpRatePerUserCalcs!CG$33&gt;H42,H42,[1]PumpRatePerUserCalcs!CG$33)</f>
        <v>0</v>
      </c>
      <c r="I43" s="11">
        <f t="shared" si="1"/>
        <v>0</v>
      </c>
      <c r="J43" s="11">
        <f>TRUNC((I43*1000/[1]UserCalcs!$D$33)/60)</f>
        <v>0</v>
      </c>
      <c r="K43" s="17">
        <f>((I43*1000/[1]UserCalcs!$D$33/60)-J43)*60</f>
        <v>0</v>
      </c>
    </row>
    <row r="44" spans="1:11" s="15" customFormat="1" ht="15" x14ac:dyDescent="0.25">
      <c r="A44" s="16">
        <v>41</v>
      </c>
      <c r="B44" s="10">
        <f>IF([1]PumpRatePerUserCalcs!AU$33&gt;B43,B43,[1]PumpRatePerUserCalcs!AU$33)</f>
        <v>0.88371574961015831</v>
      </c>
      <c r="C44" s="11">
        <f t="shared" si="0"/>
        <v>288.0029627979506</v>
      </c>
      <c r="D44" s="11">
        <f>TRUNC((C44*1000/[1]UserCalcs!$D$33)/60)</f>
        <v>24</v>
      </c>
      <c r="E44" s="11">
        <f>((C44*1000/[1]UserCalcs!$D$33/60)-D44)*60</f>
        <v>1.4813989753079682E-2</v>
      </c>
      <c r="F44" s="12"/>
      <c r="G44" s="13">
        <v>2</v>
      </c>
      <c r="H44" s="10">
        <f>IF([1]PumpRatePerUserCalcs!CH$33&gt;H43,H43,[1]PumpRatePerUserCalcs!CH$33)</f>
        <v>0</v>
      </c>
      <c r="I44" s="11">
        <f t="shared" si="1"/>
        <v>0</v>
      </c>
      <c r="J44" s="11">
        <f>TRUNC((I44*1000/[1]UserCalcs!$D$33)/60)</f>
        <v>0</v>
      </c>
      <c r="K44" s="17">
        <f>((I44*1000/[1]UserCalcs!$D$33/60)-J44)*60</f>
        <v>0</v>
      </c>
    </row>
    <row r="45" spans="1:11" s="15" customFormat="1" ht="15" x14ac:dyDescent="0.25">
      <c r="A45" s="18">
        <v>40</v>
      </c>
      <c r="B45" s="19">
        <f>IF([1]PumpRatePerUserCalcs!AV$33&gt;B44,B44,[1]PumpRatePerUserCalcs!AV$33)</f>
        <v>0.88371574961015831</v>
      </c>
      <c r="C45" s="20">
        <f t="shared" si="0"/>
        <v>288.0029627979506</v>
      </c>
      <c r="D45" s="20">
        <f>TRUNC((C45*1000/[1]UserCalcs!$D$33)/60)</f>
        <v>24</v>
      </c>
      <c r="E45" s="21">
        <f>((C45*1000/[1]UserCalcs!$D$33/60)-D45)*60</f>
        <v>1.4813989753079682E-2</v>
      </c>
      <c r="F45" s="12"/>
      <c r="G45" s="22">
        <v>1</v>
      </c>
      <c r="H45" s="19">
        <f>IF([1]PumpRatePerUserCalcs!CI$33&gt;H44,H44,[1]PumpRatePerUserCalcs!CI$33)</f>
        <v>0</v>
      </c>
      <c r="I45" s="20">
        <f t="shared" si="1"/>
        <v>0</v>
      </c>
      <c r="J45" s="20">
        <f>TRUNC((I45*1000/[1]UserCalcs!$D$33)/60)</f>
        <v>0</v>
      </c>
      <c r="K45" s="21">
        <f>((I45*1000/[1]UserCalcs!$D$33/60)-J45)*60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546A-98CB-4E9D-9525-4FE4875C7EEB}">
  <dimension ref="A1:K52"/>
  <sheetViews>
    <sheetView workbookViewId="0">
      <selection activeCell="M11" sqref="M11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121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96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43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[1]PumpRatePerUserCalcs!J$34</f>
        <v>1.5023167743372692</v>
      </c>
      <c r="C7" s="11">
        <f t="shared" ref="C7:C45" si="0">B7*325900/1000</f>
        <v>489.60503675651603</v>
      </c>
      <c r="D7" s="11">
        <f>TRUNC((C7*1000/[1]UserCalcs!$D$34)/60)</f>
        <v>24</v>
      </c>
      <c r="E7" s="11">
        <f>((C7*1000/[1]UserCalcs!$D$34/60)-D7)*60</f>
        <v>1.4813989753079682E-2</v>
      </c>
      <c r="F7" s="12"/>
      <c r="G7" s="13">
        <v>39</v>
      </c>
      <c r="H7" s="10">
        <f>IF([1]PumpRatePerUserCalcs!AW$34&gt;B45,B45,[1]PumpRatePerUserCalcs!AW$34)</f>
        <v>0.47444511666397787</v>
      </c>
      <c r="I7" s="11">
        <f t="shared" ref="I7:I45" si="1">H7*325900/1000</f>
        <v>154.62166352079038</v>
      </c>
      <c r="J7" s="11">
        <f>TRUNC((I7*1000/[1]UserCalcs!$D$34)/60)</f>
        <v>7</v>
      </c>
      <c r="K7" s="17">
        <f>((I7*1000/[1]UserCalcs!$D$34/60)-J7)*60</f>
        <v>34.769598590559937</v>
      </c>
    </row>
    <row r="8" spans="1:11" s="15" customFormat="1" ht="15" x14ac:dyDescent="0.25">
      <c r="A8" s="16">
        <v>77</v>
      </c>
      <c r="B8" s="10">
        <f>IF([1]PumpRatePerUserCalcs!K$34&gt;B7,B7,[1]PumpRatePerUserCalcs!K$34)</f>
        <v>1.5023167743372692</v>
      </c>
      <c r="C8" s="11">
        <f t="shared" si="0"/>
        <v>489.60503675651603</v>
      </c>
      <c r="D8" s="11">
        <f>TRUNC((C8*1000/[1]UserCalcs!$D$34)/60)</f>
        <v>24</v>
      </c>
      <c r="E8" s="11">
        <f>((C8*1000/[1]UserCalcs!$D$34/60)-D8)*60</f>
        <v>1.4813989753079682E-2</v>
      </c>
      <c r="F8" s="12"/>
      <c r="G8" s="13">
        <v>38</v>
      </c>
      <c r="H8" s="10">
        <f>IF([1]PumpRatePerUserCalcs!AX$34&gt;H7,H7,[1]PumpRatePerUserCalcs!AX$34)</f>
        <v>0.45499868641788099</v>
      </c>
      <c r="I8" s="11">
        <f t="shared" si="1"/>
        <v>148.2840719035874</v>
      </c>
      <c r="J8" s="11">
        <f>TRUNC((I8*1000/[1]UserCalcs!$D$34)/60)</f>
        <v>7</v>
      </c>
      <c r="K8" s="17">
        <f>((I8*1000/[1]UserCalcs!$D$34/60)-J8)*60</f>
        <v>16.129623245845348</v>
      </c>
    </row>
    <row r="9" spans="1:11" s="15" customFormat="1" ht="15" x14ac:dyDescent="0.25">
      <c r="A9" s="16">
        <v>76</v>
      </c>
      <c r="B9" s="10">
        <f>IF([1]PumpRatePerUserCalcs!L$34&gt;B8,B8,[1]PumpRatePerUserCalcs!L$34)</f>
        <v>1.5023167743372692</v>
      </c>
      <c r="C9" s="11">
        <f t="shared" si="0"/>
        <v>489.60503675651603</v>
      </c>
      <c r="D9" s="11">
        <f>TRUNC((C9*1000/[1]UserCalcs!$D$34)/60)</f>
        <v>24</v>
      </c>
      <c r="E9" s="11">
        <f>((C9*1000/[1]UserCalcs!$D$34/60)-D9)*60</f>
        <v>1.4813989753079682E-2</v>
      </c>
      <c r="F9" s="12"/>
      <c r="G9" s="13">
        <v>37</v>
      </c>
      <c r="H9" s="10">
        <f>IF([1]PumpRatePerUserCalcs!AY$34&gt;H8,H8,[1]PumpRatePerUserCalcs!AY$34)</f>
        <v>0.43555225617178417</v>
      </c>
      <c r="I9" s="11">
        <f t="shared" si="1"/>
        <v>141.94648028638446</v>
      </c>
      <c r="J9" s="11">
        <f>TRUNC((I9*1000/[1]UserCalcs!$D$34)/60)</f>
        <v>6</v>
      </c>
      <c r="K9" s="17">
        <f>((I9*1000/[1]UserCalcs!$D$34/60)-J9)*60</f>
        <v>57.489647901130816</v>
      </c>
    </row>
    <row r="10" spans="1:11" s="15" customFormat="1" ht="15" x14ac:dyDescent="0.25">
      <c r="A10" s="16">
        <v>75</v>
      </c>
      <c r="B10" s="10">
        <f>IF([1]PumpRatePerUserCalcs!M$34&gt;B9,B9,[1]PumpRatePerUserCalcs!M$34)</f>
        <v>1.5023167743372692</v>
      </c>
      <c r="C10" s="11">
        <f t="shared" si="0"/>
        <v>489.60503675651603</v>
      </c>
      <c r="D10" s="11">
        <f>TRUNC((C10*1000/[1]UserCalcs!$D$34)/60)</f>
        <v>24</v>
      </c>
      <c r="E10" s="11">
        <f>((C10*1000/[1]UserCalcs!$D$34/60)-D10)*60</f>
        <v>1.4813989753079682E-2</v>
      </c>
      <c r="F10" s="12"/>
      <c r="G10" s="13">
        <v>36</v>
      </c>
      <c r="H10" s="10">
        <f>IF([1]PumpRatePerUserCalcs!AZ$34&gt;H9,H9,[1]PumpRatePerUserCalcs!AZ$34)</f>
        <v>0.4161058259256874</v>
      </c>
      <c r="I10" s="11">
        <f t="shared" si="1"/>
        <v>135.60888866918154</v>
      </c>
      <c r="J10" s="11">
        <f>TRUNC((I10*1000/[1]UserCalcs!$D$34)/60)</f>
        <v>6</v>
      </c>
      <c r="K10" s="17">
        <f>((I10*1000/[1]UserCalcs!$D$34/60)-J10)*60</f>
        <v>38.84967255641623</v>
      </c>
    </row>
    <row r="11" spans="1:11" s="15" customFormat="1" ht="15" x14ac:dyDescent="0.25">
      <c r="A11" s="16">
        <v>74</v>
      </c>
      <c r="B11" s="10">
        <f>IF([1]PumpRatePerUserCalcs!N$34&gt;B10,B10,[1]PumpRatePerUserCalcs!N$34)</f>
        <v>1.5023167743372692</v>
      </c>
      <c r="C11" s="11">
        <f t="shared" si="0"/>
        <v>489.60503675651603</v>
      </c>
      <c r="D11" s="11">
        <f>TRUNC((C11*1000/[1]UserCalcs!$D$34)/60)</f>
        <v>24</v>
      </c>
      <c r="E11" s="11">
        <f>((C11*1000/[1]UserCalcs!$D$34/60)-D11)*60</f>
        <v>1.4813989753079682E-2</v>
      </c>
      <c r="F11" s="12"/>
      <c r="G11" s="13">
        <v>35</v>
      </c>
      <c r="H11" s="10">
        <f>IF([1]PumpRatePerUserCalcs!BA$34&gt;H10,H10,[1]PumpRatePerUserCalcs!BA$34)</f>
        <v>0.39665939567959058</v>
      </c>
      <c r="I11" s="11">
        <f t="shared" si="1"/>
        <v>129.27129705197856</v>
      </c>
      <c r="J11" s="11">
        <f>TRUNC((I11*1000/[1]UserCalcs!$D$34)/60)</f>
        <v>6</v>
      </c>
      <c r="K11" s="17">
        <f>((I11*1000/[1]UserCalcs!$D$34/60)-J11)*60</f>
        <v>20.209697211701645</v>
      </c>
    </row>
    <row r="12" spans="1:11" s="15" customFormat="1" ht="15" x14ac:dyDescent="0.25">
      <c r="A12" s="16">
        <v>73</v>
      </c>
      <c r="B12" s="10">
        <f>IF([1]PumpRatePerUserCalcs!O$34&gt;B11,B11,[1]PumpRatePerUserCalcs!O$34)</f>
        <v>1.5023167743372692</v>
      </c>
      <c r="C12" s="11">
        <f t="shared" si="0"/>
        <v>489.60503675651603</v>
      </c>
      <c r="D12" s="11">
        <f>TRUNC((C12*1000/[1]UserCalcs!$D$34)/60)</f>
        <v>24</v>
      </c>
      <c r="E12" s="11">
        <f>((C12*1000/[1]UserCalcs!$D$34/60)-D12)*60</f>
        <v>1.4813989753079682E-2</v>
      </c>
      <c r="F12" s="12"/>
      <c r="G12" s="13">
        <v>34</v>
      </c>
      <c r="H12" s="10">
        <f>IF([1]PumpRatePerUserCalcs!BB$34&gt;H11,H11,[1]PumpRatePerUserCalcs!BB$34)</f>
        <v>0.37721296543349375</v>
      </c>
      <c r="I12" s="11">
        <f t="shared" si="1"/>
        <v>122.93370543477562</v>
      </c>
      <c r="J12" s="11">
        <f>TRUNC((I12*1000/[1]UserCalcs!$D$34)/60)</f>
        <v>6</v>
      </c>
      <c r="K12" s="17">
        <f>((I12*1000/[1]UserCalcs!$D$34/60)-J12)*60</f>
        <v>1.5697218669871127</v>
      </c>
    </row>
    <row r="13" spans="1:11" s="15" customFormat="1" ht="15" x14ac:dyDescent="0.25">
      <c r="A13" s="16">
        <v>72</v>
      </c>
      <c r="B13" s="10">
        <f>IF([1]PumpRatePerUserCalcs!P$34&gt;B12,B12,[1]PumpRatePerUserCalcs!P$34)</f>
        <v>1.4390444707858023</v>
      </c>
      <c r="C13" s="11">
        <f t="shared" si="0"/>
        <v>468.98459302909299</v>
      </c>
      <c r="D13" s="11">
        <f>TRUNC((C13*1000/[1]UserCalcs!$D$34)/60)</f>
        <v>22</v>
      </c>
      <c r="E13" s="11">
        <f>((C13*1000/[1]UserCalcs!$D$34/60)-D13)*60</f>
        <v>59.366450085567806</v>
      </c>
      <c r="F13" s="12"/>
      <c r="G13" s="13">
        <v>33</v>
      </c>
      <c r="H13" s="10">
        <f>IF([1]PumpRatePerUserCalcs!BC$34&gt;H12,H12,[1]PumpRatePerUserCalcs!BC$34)</f>
        <v>0.35776653518739687</v>
      </c>
      <c r="I13" s="11">
        <f t="shared" si="1"/>
        <v>116.59611381757264</v>
      </c>
      <c r="J13" s="11">
        <f>TRUNC((I13*1000/[1]UserCalcs!$D$34)/60)</f>
        <v>5</v>
      </c>
      <c r="K13" s="17">
        <f>((I13*1000/[1]UserCalcs!$D$34/60)-J13)*60</f>
        <v>42.929746522272474</v>
      </c>
    </row>
    <row r="14" spans="1:11" s="15" customFormat="1" ht="15" x14ac:dyDescent="0.25">
      <c r="A14" s="16">
        <v>71</v>
      </c>
      <c r="B14" s="10">
        <f>IF([1]PumpRatePerUserCalcs!Q$34&gt;B13,B13,[1]PumpRatePerUserCalcs!Q$34)</f>
        <v>1.3665282995600134</v>
      </c>
      <c r="C14" s="11">
        <f t="shared" si="0"/>
        <v>445.35157282660839</v>
      </c>
      <c r="D14" s="11">
        <f>TRUNC((C14*1000/[1]UserCalcs!$D$34)/60)</f>
        <v>21</v>
      </c>
      <c r="E14" s="11">
        <f>((C14*1000/[1]UserCalcs!$D$34/60)-D14)*60</f>
        <v>49.857567137083407</v>
      </c>
      <c r="F14" s="12"/>
      <c r="G14" s="13">
        <v>32</v>
      </c>
      <c r="H14" s="10">
        <f>IF([1]PumpRatePerUserCalcs!BD$34&gt;H13,H13,[1]PumpRatePerUserCalcs!BD$34)</f>
        <v>0.3383201049413001</v>
      </c>
      <c r="I14" s="11">
        <f t="shared" si="1"/>
        <v>110.2585222003697</v>
      </c>
      <c r="J14" s="11">
        <f>TRUNC((I14*1000/[1]UserCalcs!$D$34)/60)</f>
        <v>5</v>
      </c>
      <c r="K14" s="17">
        <f>((I14*1000/[1]UserCalcs!$D$34/60)-J14)*60</f>
        <v>24.289771177557942</v>
      </c>
    </row>
    <row r="15" spans="1:11" s="15" customFormat="1" ht="15" x14ac:dyDescent="0.25">
      <c r="A15" s="16">
        <v>70</v>
      </c>
      <c r="B15" s="10">
        <f>IF([1]PumpRatePerUserCalcs!R$34&gt;B14,B14,[1]PumpRatePerUserCalcs!R$34)</f>
        <v>1.3278577659702469</v>
      </c>
      <c r="C15" s="11">
        <f t="shared" si="0"/>
        <v>432.74884592970346</v>
      </c>
      <c r="D15" s="11">
        <f>TRUNC((C15*1000/[1]UserCalcs!$D$34)/60)</f>
        <v>21</v>
      </c>
      <c r="E15" s="11">
        <f>((C15*1000/[1]UserCalcs!$D$34/60)-D15)*60</f>
        <v>12.7907233226572</v>
      </c>
      <c r="F15" s="12"/>
      <c r="G15" s="13">
        <v>31</v>
      </c>
      <c r="H15" s="10">
        <f>IF([1]PumpRatePerUserCalcs!BE$34&gt;H14,H14,[1]PumpRatePerUserCalcs!BE$34)</f>
        <v>0.31887367469520334</v>
      </c>
      <c r="I15" s="11">
        <f t="shared" si="1"/>
        <v>103.92093058316678</v>
      </c>
      <c r="J15" s="11">
        <f>TRUNC((I15*1000/[1]UserCalcs!$D$34)/60)</f>
        <v>5</v>
      </c>
      <c r="K15" s="17">
        <f>((I15*1000/[1]UserCalcs!$D$34/60)-J15)*60</f>
        <v>5.6497958328434628</v>
      </c>
    </row>
    <row r="16" spans="1:11" s="15" customFormat="1" ht="15" x14ac:dyDescent="0.25">
      <c r="A16" s="16">
        <v>69</v>
      </c>
      <c r="B16" s="10">
        <f>IF([1]PumpRatePerUserCalcs!S$34&gt;B15,B15,[1]PumpRatePerUserCalcs!S$34)</f>
        <v>1.2891872323804823</v>
      </c>
      <c r="C16" s="11">
        <f t="shared" si="0"/>
        <v>420.14611903279916</v>
      </c>
      <c r="D16" s="11">
        <f>TRUNC((C16*1000/[1]UserCalcs!$D$34)/60)</f>
        <v>20</v>
      </c>
      <c r="E16" s="11">
        <f>((C16*1000/[1]UserCalcs!$D$34/60)-D16)*60</f>
        <v>35.723879508232912</v>
      </c>
      <c r="F16" s="12"/>
      <c r="G16" s="13">
        <v>30</v>
      </c>
      <c r="H16" s="10">
        <f>IF([1]PumpRatePerUserCalcs!BF$34&gt;H15,H15,[1]PumpRatePerUserCalcs!BF$34)</f>
        <v>0.30279105063562356</v>
      </c>
      <c r="I16" s="11">
        <f t="shared" si="1"/>
        <v>98.679603402149723</v>
      </c>
      <c r="J16" s="11">
        <f>TRUNC((I16*1000/[1]UserCalcs!$D$34)/60)</f>
        <v>4</v>
      </c>
      <c r="K16" s="17">
        <f>((I16*1000/[1]UserCalcs!$D$34/60)-J16)*60</f>
        <v>50.234127653381492</v>
      </c>
    </row>
    <row r="17" spans="1:11" s="15" customFormat="1" ht="15" x14ac:dyDescent="0.25">
      <c r="A17" s="16">
        <v>68</v>
      </c>
      <c r="B17" s="10">
        <f>IF([1]PumpRatePerUserCalcs!T$34&gt;B16,B16,[1]PumpRatePerUserCalcs!T$34)</f>
        <v>1.2505166987907179</v>
      </c>
      <c r="C17" s="11">
        <f t="shared" si="0"/>
        <v>407.54339213589498</v>
      </c>
      <c r="D17" s="11">
        <f>TRUNC((C17*1000/[1]UserCalcs!$D$34)/60)</f>
        <v>19</v>
      </c>
      <c r="E17" s="11">
        <f>((C17*1000/[1]UserCalcs!$D$34/60)-D17)*60</f>
        <v>58.657035693808623</v>
      </c>
      <c r="F17" s="12"/>
      <c r="G17" s="13">
        <v>29</v>
      </c>
      <c r="H17" s="10">
        <f>IF([1]PumpRatePerUserCalcs!BG$34&gt;H16,H16,[1]PumpRatePerUserCalcs!BG$34)</f>
        <v>0.28670842657604395</v>
      </c>
      <c r="I17" s="11">
        <f t="shared" si="1"/>
        <v>93.438276221132725</v>
      </c>
      <c r="J17" s="11">
        <f>TRUNC((I17*1000/[1]UserCalcs!$D$34)/60)</f>
        <v>4</v>
      </c>
      <c r="K17" s="17">
        <f>((I17*1000/[1]UserCalcs!$D$34/60)-J17)*60</f>
        <v>34.818459473919731</v>
      </c>
    </row>
    <row r="18" spans="1:11" s="15" customFormat="1" ht="15" x14ac:dyDescent="0.25">
      <c r="A18" s="16">
        <v>67</v>
      </c>
      <c r="B18" s="10">
        <f>IF([1]PumpRatePerUserCalcs!U$34&gt;B17,B17,[1]PumpRatePerUserCalcs!U$34)</f>
        <v>1.2118461652009533</v>
      </c>
      <c r="C18" s="11">
        <f t="shared" si="0"/>
        <v>394.94066523899068</v>
      </c>
      <c r="D18" s="11">
        <f>TRUNC((C18*1000/[1]UserCalcs!$D$34)/60)</f>
        <v>19</v>
      </c>
      <c r="E18" s="11">
        <f>((C18*1000/[1]UserCalcs!$D$34/60)-D18)*60</f>
        <v>21.590191879384335</v>
      </c>
      <c r="F18" s="12"/>
      <c r="G18" s="13">
        <v>28</v>
      </c>
      <c r="H18" s="10">
        <f>IF([1]PumpRatePerUserCalcs!BH$34&gt;H17,H17,[1]PumpRatePerUserCalcs!BH$34)</f>
        <v>0.27062580251646423</v>
      </c>
      <c r="I18" s="11">
        <f t="shared" si="1"/>
        <v>88.196949040115697</v>
      </c>
      <c r="J18" s="11">
        <f>TRUNC((I18*1000/[1]UserCalcs!$D$34)/60)</f>
        <v>4</v>
      </c>
      <c r="K18" s="17">
        <f>((I18*1000/[1]UserCalcs!$D$34/60)-J18)*60</f>
        <v>19.402791294457913</v>
      </c>
    </row>
    <row r="19" spans="1:11" s="15" customFormat="1" ht="15" x14ac:dyDescent="0.25">
      <c r="A19" s="16">
        <v>66</v>
      </c>
      <c r="B19" s="10">
        <f>IF([1]PumpRatePerUserCalcs!V$34&gt;B18,B18,[1]PumpRatePerUserCalcs!V$34)</f>
        <v>1.1731756316111888</v>
      </c>
      <c r="C19" s="11">
        <f t="shared" si="0"/>
        <v>382.33793834208637</v>
      </c>
      <c r="D19" s="11">
        <f>TRUNC((C19*1000/[1]UserCalcs!$D$34)/60)</f>
        <v>18</v>
      </c>
      <c r="E19" s="11">
        <f>((C19*1000/[1]UserCalcs!$D$34/60)-D19)*60</f>
        <v>44.523348064959833</v>
      </c>
      <c r="F19" s="12"/>
      <c r="G19" s="13">
        <v>27</v>
      </c>
      <c r="H19" s="10">
        <f>IF([1]PumpRatePerUserCalcs!BI$34&gt;H18,H18,[1]PumpRatePerUserCalcs!BI$34)</f>
        <v>0.25454317845688451</v>
      </c>
      <c r="I19" s="11">
        <f t="shared" si="1"/>
        <v>82.95562185909867</v>
      </c>
      <c r="J19" s="11">
        <f>TRUNC((I19*1000/[1]UserCalcs!$D$34)/60)</f>
        <v>4</v>
      </c>
      <c r="K19" s="17">
        <f>((I19*1000/[1]UserCalcs!$D$34/60)-J19)*60</f>
        <v>3.9871231149960984</v>
      </c>
    </row>
    <row r="20" spans="1:11" s="15" customFormat="1" ht="15" x14ac:dyDescent="0.25">
      <c r="A20" s="16">
        <v>65</v>
      </c>
      <c r="B20" s="10">
        <f>IF([1]PumpRatePerUserCalcs!W$34&gt;B19,B19,[1]PumpRatePerUserCalcs!W$34)</f>
        <v>1.1345050980214246</v>
      </c>
      <c r="C20" s="11">
        <f t="shared" si="0"/>
        <v>369.73521144518224</v>
      </c>
      <c r="D20" s="11">
        <f>TRUNC((C20*1000/[1]UserCalcs!$D$34)/60)</f>
        <v>18</v>
      </c>
      <c r="E20" s="11">
        <f>((C20*1000/[1]UserCalcs!$D$34/60)-D20)*60</f>
        <v>7.4565042505359713</v>
      </c>
      <c r="F20" s="12"/>
      <c r="G20" s="13">
        <v>26</v>
      </c>
      <c r="H20" s="10">
        <f>IF([1]PumpRatePerUserCalcs!BJ$34&gt;H19,H19,[1]PumpRatePerUserCalcs!BJ$34)</f>
        <v>0.23846055439730482</v>
      </c>
      <c r="I20" s="11">
        <f t="shared" si="1"/>
        <v>77.714294678081643</v>
      </c>
      <c r="J20" s="11">
        <f>TRUNC((I20*1000/[1]UserCalcs!$D$34)/60)</f>
        <v>3</v>
      </c>
      <c r="K20" s="17">
        <f>((I20*1000/[1]UserCalcs!$D$34/60)-J20)*60</f>
        <v>48.571454935534234</v>
      </c>
    </row>
    <row r="21" spans="1:11" s="15" customFormat="1" ht="15" x14ac:dyDescent="0.25">
      <c r="A21" s="16">
        <v>64</v>
      </c>
      <c r="B21" s="10">
        <f>IF([1]PumpRatePerUserCalcs!X$34&gt;B20,B20,[1]PumpRatePerUserCalcs!X$34)</f>
        <v>1.0958345644316601</v>
      </c>
      <c r="C21" s="11">
        <f t="shared" si="0"/>
        <v>357.13248454827806</v>
      </c>
      <c r="D21" s="11">
        <f>TRUNC((C21*1000/[1]UserCalcs!$D$34)/60)</f>
        <v>17</v>
      </c>
      <c r="E21" s="11">
        <f>((C21*1000/[1]UserCalcs!$D$34/60)-D21)*60</f>
        <v>30.389660436111896</v>
      </c>
      <c r="F21" s="12"/>
      <c r="G21" s="13">
        <v>25</v>
      </c>
      <c r="H21" s="10">
        <f>IF([1]PumpRatePerUserCalcs!BK$34&gt;H20,H20,[1]PumpRatePerUserCalcs!BK$34)</f>
        <v>0.22237793033772515</v>
      </c>
      <c r="I21" s="11">
        <f t="shared" si="1"/>
        <v>72.47296749706463</v>
      </c>
      <c r="J21" s="11">
        <f>TRUNC((I21*1000/[1]UserCalcs!$D$34)/60)</f>
        <v>3</v>
      </c>
      <c r="K21" s="17">
        <f>((I21*1000/[1]UserCalcs!$D$34/60)-J21)*60</f>
        <v>33.155786756072445</v>
      </c>
    </row>
    <row r="22" spans="1:11" s="15" customFormat="1" ht="15" x14ac:dyDescent="0.25">
      <c r="A22" s="16">
        <v>63</v>
      </c>
      <c r="B22" s="10">
        <f>IF([1]PumpRatePerUserCalcs!Y$34&gt;B21,B21,[1]PumpRatePerUserCalcs!Y$34)</f>
        <v>1.0571640308418957</v>
      </c>
      <c r="C22" s="11">
        <f t="shared" si="0"/>
        <v>344.52975765137381</v>
      </c>
      <c r="D22" s="11">
        <f>TRUNC((C22*1000/[1]UserCalcs!$D$34)/60)</f>
        <v>16</v>
      </c>
      <c r="E22" s="11">
        <f>((C22*1000/[1]UserCalcs!$D$34/60)-D22)*60</f>
        <v>53.322816621687608</v>
      </c>
      <c r="F22" s="12"/>
      <c r="G22" s="13">
        <v>24</v>
      </c>
      <c r="H22" s="10">
        <f>IF([1]PumpRatePerUserCalcs!BL$34&gt;H21,H21,[1]PumpRatePerUserCalcs!BL$34)</f>
        <v>0.20629530627814546</v>
      </c>
      <c r="I22" s="11">
        <f t="shared" si="1"/>
        <v>67.231640316047603</v>
      </c>
      <c r="J22" s="11">
        <f>TRUNC((I22*1000/[1]UserCalcs!$D$34)/60)</f>
        <v>3</v>
      </c>
      <c r="K22" s="17">
        <f>((I22*1000/[1]UserCalcs!$D$34/60)-J22)*60</f>
        <v>17.740118576610602</v>
      </c>
    </row>
    <row r="23" spans="1:11" s="15" customFormat="1" ht="15" x14ac:dyDescent="0.25">
      <c r="A23" s="16">
        <v>62</v>
      </c>
      <c r="B23" s="10">
        <f>IF([1]PumpRatePerUserCalcs!Z$34&gt;B22,B22,[1]PumpRatePerUserCalcs!Z$34)</f>
        <v>1.0184934972521311</v>
      </c>
      <c r="C23" s="11">
        <f t="shared" si="0"/>
        <v>331.92703075446951</v>
      </c>
      <c r="D23" s="11">
        <f>TRUNC((C23*1000/[1]UserCalcs!$D$34)/60)</f>
        <v>16</v>
      </c>
      <c r="E23" s="11">
        <f>((C23*1000/[1]UserCalcs!$D$34/60)-D23)*60</f>
        <v>16.255972807263319</v>
      </c>
      <c r="F23" s="12"/>
      <c r="G23" s="13">
        <v>23</v>
      </c>
      <c r="H23" s="10">
        <f>IF([1]PumpRatePerUserCalcs!BM$34&gt;H22,H22,[1]PumpRatePerUserCalcs!BM$34)</f>
        <v>0.19021268221856574</v>
      </c>
      <c r="I23" s="11">
        <f t="shared" si="1"/>
        <v>61.990313135030576</v>
      </c>
      <c r="J23" s="11">
        <f>TRUNC((I23*1000/[1]UserCalcs!$D$34)/60)</f>
        <v>3</v>
      </c>
      <c r="K23" s="17">
        <f>((I23*1000/[1]UserCalcs!$D$34/60)-J23)*60</f>
        <v>2.3244503971487607</v>
      </c>
    </row>
    <row r="24" spans="1:11" s="15" customFormat="1" ht="15" x14ac:dyDescent="0.25">
      <c r="A24" s="16">
        <v>61</v>
      </c>
      <c r="B24" s="10">
        <f>IF([1]PumpRatePerUserCalcs!AA$34&gt;B23,B23,[1]PumpRatePerUserCalcs!AA$34)</f>
        <v>0.97982296366236676</v>
      </c>
      <c r="C24" s="11">
        <f t="shared" si="0"/>
        <v>319.32430385756533</v>
      </c>
      <c r="D24" s="11">
        <f>TRUNC((C24*1000/[1]UserCalcs!$D$34)/60)</f>
        <v>15</v>
      </c>
      <c r="E24" s="11">
        <f>((C24*1000/[1]UserCalcs!$D$34/60)-D24)*60</f>
        <v>39.189128992839137</v>
      </c>
      <c r="F24" s="12"/>
      <c r="G24" s="13">
        <v>22</v>
      </c>
      <c r="H24" s="10">
        <f>IF([1]PumpRatePerUserCalcs!BN$34&gt;H23,H23,[1]PumpRatePerUserCalcs!BN$34)</f>
        <v>0.17413005815898608</v>
      </c>
      <c r="I24" s="11">
        <f t="shared" si="1"/>
        <v>56.748985954013563</v>
      </c>
      <c r="J24" s="11">
        <f>TRUNC((I24*1000/[1]UserCalcs!$D$34)/60)</f>
        <v>2</v>
      </c>
      <c r="K24" s="17">
        <f>((I24*1000/[1]UserCalcs!$D$34/60)-J24)*60</f>
        <v>46.908782217686976</v>
      </c>
    </row>
    <row r="25" spans="1:11" s="15" customFormat="1" ht="15" x14ac:dyDescent="0.25">
      <c r="A25" s="16">
        <v>60</v>
      </c>
      <c r="B25" s="10">
        <f>IF([1]PumpRatePerUserCalcs!AB$34&gt;B24,B24,[1]PumpRatePerUserCalcs!AB$34)</f>
        <v>0.95434084192558777</v>
      </c>
      <c r="C25" s="11">
        <f t="shared" si="0"/>
        <v>311.01968038354909</v>
      </c>
      <c r="D25" s="11">
        <f>TRUNC((C25*1000/[1]UserCalcs!$D$34)/60)</f>
        <v>15</v>
      </c>
      <c r="E25" s="11">
        <f>((C25*1000/[1]UserCalcs!$D$34/60)-D25)*60</f>
        <v>14.763765833967888</v>
      </c>
      <c r="F25" s="12"/>
      <c r="G25" s="13">
        <v>21</v>
      </c>
      <c r="H25" s="10">
        <f>IF([1]PumpRatePerUserCalcs!BO$34&gt;H24,H24,[1]PumpRatePerUserCalcs!BO$34)</f>
        <v>0.15804743409940636</v>
      </c>
      <c r="I25" s="11">
        <f t="shared" si="1"/>
        <v>51.507658772996535</v>
      </c>
      <c r="J25" s="11">
        <f>TRUNC((I25*1000/[1]UserCalcs!$D$34)/60)</f>
        <v>2</v>
      </c>
      <c r="K25" s="17">
        <f>((I25*1000/[1]UserCalcs!$D$34/60)-J25)*60</f>
        <v>31.49311403822508</v>
      </c>
    </row>
    <row r="26" spans="1:11" s="15" customFormat="1" ht="15" x14ac:dyDescent="0.25">
      <c r="A26" s="16">
        <v>59</v>
      </c>
      <c r="B26" s="10">
        <f>IF([1]PumpRatePerUserCalcs!AC$34&gt;B25,B25,[1]PumpRatePerUserCalcs!AC$34)</f>
        <v>0.92885872018880888</v>
      </c>
      <c r="C26" s="11">
        <f t="shared" si="0"/>
        <v>302.71505690953279</v>
      </c>
      <c r="D26" s="11">
        <f>TRUNC((C26*1000/[1]UserCalcs!$D$34)/60)</f>
        <v>14</v>
      </c>
      <c r="E26" s="11">
        <f>((C26*1000/[1]UserCalcs!$D$34/60)-D26)*60</f>
        <v>50.338402675096532</v>
      </c>
      <c r="F26" s="12"/>
      <c r="G26" s="13">
        <v>20</v>
      </c>
      <c r="H26" s="10">
        <f>IF([1]PumpRatePerUserCalcs!BP$34&gt;H25,H25,[1]PumpRatePerUserCalcs!BP$34)</f>
        <v>0.14364022923353165</v>
      </c>
      <c r="I26" s="11">
        <f t="shared" si="1"/>
        <v>46.812350707207969</v>
      </c>
      <c r="J26" s="11">
        <f>TRUNC((I26*1000/[1]UserCalcs!$D$34)/60)</f>
        <v>2</v>
      </c>
      <c r="K26" s="17">
        <f>((I26*1000/[1]UserCalcs!$D$34/60)-J26)*60</f>
        <v>17.683384432964601</v>
      </c>
    </row>
    <row r="27" spans="1:11" s="15" customFormat="1" ht="15" x14ac:dyDescent="0.25">
      <c r="A27" s="16">
        <v>58</v>
      </c>
      <c r="B27" s="10">
        <f>IF([1]PumpRatePerUserCalcs!AD$34&gt;B26,B26,[1]PumpRatePerUserCalcs!AD$34)</f>
        <v>0.90337659845203</v>
      </c>
      <c r="C27" s="11">
        <f t="shared" si="0"/>
        <v>294.41043343551655</v>
      </c>
      <c r="D27" s="11">
        <f>TRUNC((C27*1000/[1]UserCalcs!$D$34)/60)</f>
        <v>14</v>
      </c>
      <c r="E27" s="11">
        <f>((C27*1000/[1]UserCalcs!$D$34/60)-D27)*60</f>
        <v>25.913039516225176</v>
      </c>
      <c r="F27" s="12"/>
      <c r="G27" s="13">
        <v>19</v>
      </c>
      <c r="H27" s="10">
        <f>IF([1]PumpRatePerUserCalcs!BQ$34&gt;H26,H26,[1]PumpRatePerUserCalcs!BQ$34)</f>
        <v>0.12923302436765702</v>
      </c>
      <c r="I27" s="11">
        <f t="shared" si="1"/>
        <v>42.117042641419424</v>
      </c>
      <c r="J27" s="11">
        <f>TRUNC((I27*1000/[1]UserCalcs!$D$34)/60)</f>
        <v>2</v>
      </c>
      <c r="K27" s="17">
        <f>((I27*1000/[1]UserCalcs!$D$34/60)-J27)*60</f>
        <v>3.8736548277041738</v>
      </c>
    </row>
    <row r="28" spans="1:11" s="15" customFormat="1" ht="15" x14ac:dyDescent="0.25">
      <c r="A28" s="16">
        <v>57</v>
      </c>
      <c r="B28" s="10">
        <f>IF([1]PumpRatePerUserCalcs!AE$34&gt;B27,B27,[1]PumpRatePerUserCalcs!AE$34)</f>
        <v>0.87789447671525112</v>
      </c>
      <c r="C28" s="11">
        <f t="shared" si="0"/>
        <v>286.10580996150037</v>
      </c>
      <c r="D28" s="11">
        <f>TRUNC((C28*1000/[1]UserCalcs!$D$34)/60)</f>
        <v>14</v>
      </c>
      <c r="E28" s="11">
        <f>((C28*1000/[1]UserCalcs!$D$34/60)-D28)*60</f>
        <v>1.4876763573539264</v>
      </c>
      <c r="F28" s="12"/>
      <c r="G28" s="13">
        <v>18</v>
      </c>
      <c r="H28" s="10">
        <f>IF([1]PumpRatePerUserCalcs!BR$34&gt;H27,H27,[1]PumpRatePerUserCalcs!BR$34)</f>
        <v>0.11482581950178239</v>
      </c>
      <c r="I28" s="11">
        <f t="shared" si="1"/>
        <v>37.421734575630879</v>
      </c>
      <c r="J28" s="11">
        <f>TRUNC((I28*1000/[1]UserCalcs!$D$34)/60)</f>
        <v>1</v>
      </c>
      <c r="K28" s="17">
        <f>((I28*1000/[1]UserCalcs!$D$34/60)-J28)*60</f>
        <v>50.063925222443764</v>
      </c>
    </row>
    <row r="29" spans="1:11" s="15" customFormat="1" ht="15" x14ac:dyDescent="0.25">
      <c r="A29" s="16">
        <v>56</v>
      </c>
      <c r="B29" s="10">
        <f>IF([1]PumpRatePerUserCalcs!AF$34&gt;B28,B28,[1]PumpRatePerUserCalcs!AF$34)</f>
        <v>0.85241235497847212</v>
      </c>
      <c r="C29" s="11">
        <f t="shared" si="0"/>
        <v>277.80118648748407</v>
      </c>
      <c r="D29" s="11">
        <f>TRUNC((C29*1000/[1]UserCalcs!$D$34)/60)</f>
        <v>13</v>
      </c>
      <c r="E29" s="11">
        <f>((C29*1000/[1]UserCalcs!$D$34/60)-D29)*60</f>
        <v>37.06231319848257</v>
      </c>
      <c r="F29" s="12"/>
      <c r="G29" s="13">
        <v>17</v>
      </c>
      <c r="H29" s="10">
        <f>IF([1]PumpRatePerUserCalcs!BS$34&gt;H28,H28,[1]PumpRatePerUserCalcs!BS$34)</f>
        <v>0.10041861463590776</v>
      </c>
      <c r="I29" s="11">
        <f t="shared" si="1"/>
        <v>32.726426509842341</v>
      </c>
      <c r="J29" s="11">
        <f>TRUNC((I29*1000/[1]UserCalcs!$D$34)/60)</f>
        <v>1</v>
      </c>
      <c r="K29" s="17">
        <f>((I29*1000/[1]UserCalcs!$D$34/60)-J29)*60</f>
        <v>36.254195617183363</v>
      </c>
    </row>
    <row r="30" spans="1:11" s="15" customFormat="1" ht="15" x14ac:dyDescent="0.25">
      <c r="A30" s="16">
        <v>55</v>
      </c>
      <c r="B30" s="10">
        <f>IF([1]PumpRatePerUserCalcs!AG$34&gt;B29,B29,[1]PumpRatePerUserCalcs!AG$34)</f>
        <v>0.82693023324169312</v>
      </c>
      <c r="C30" s="11">
        <f t="shared" si="0"/>
        <v>269.49656301346778</v>
      </c>
      <c r="D30" s="11">
        <f>TRUNC((C30*1000/[1]UserCalcs!$D$34)/60)</f>
        <v>13</v>
      </c>
      <c r="E30" s="11">
        <f>((C30*1000/[1]UserCalcs!$D$34/60)-D30)*60</f>
        <v>12.636950039611108</v>
      </c>
      <c r="F30" s="12"/>
      <c r="G30" s="13">
        <v>16</v>
      </c>
      <c r="H30" s="10">
        <f>IF([1]PumpRatePerUserCalcs!BT$34&gt;H29,H29,[1]PumpRatePerUserCalcs!BT$34)</f>
        <v>8.6011409770033118E-2</v>
      </c>
      <c r="I30" s="11">
        <f t="shared" si="1"/>
        <v>28.031118444053796</v>
      </c>
      <c r="J30" s="11">
        <f>TRUNC((I30*1000/[1]UserCalcs!$D$34)/60)</f>
        <v>1</v>
      </c>
      <c r="K30" s="17">
        <f>((I30*1000/[1]UserCalcs!$D$34/60)-J30)*60</f>
        <v>22.444466011922923</v>
      </c>
    </row>
    <row r="31" spans="1:11" s="15" customFormat="1" ht="15" x14ac:dyDescent="0.25">
      <c r="A31" s="16">
        <v>54</v>
      </c>
      <c r="B31" s="10">
        <f>IF([1]PumpRatePerUserCalcs!AH$34&gt;B30,B30,[1]PumpRatePerUserCalcs!AH$34)</f>
        <v>0.80144811150491435</v>
      </c>
      <c r="C31" s="11">
        <f t="shared" si="0"/>
        <v>261.1919395394516</v>
      </c>
      <c r="D31" s="11">
        <f>TRUNC((C31*1000/[1]UserCalcs!$D$34)/60)</f>
        <v>12</v>
      </c>
      <c r="E31" s="11">
        <f>((C31*1000/[1]UserCalcs!$D$34/60)-D31)*60</f>
        <v>48.211586880739965</v>
      </c>
      <c r="F31" s="12"/>
      <c r="G31" s="13">
        <v>15</v>
      </c>
      <c r="H31" s="10">
        <f>IF([1]PumpRatePerUserCalcs!BU$34&gt;H30,H30,[1]PumpRatePerUserCalcs!BU$34)</f>
        <v>7.1604204904158475E-2</v>
      </c>
      <c r="I31" s="11">
        <f t="shared" si="1"/>
        <v>23.335810378265247</v>
      </c>
      <c r="J31" s="11">
        <f>TRUNC((I31*1000/[1]UserCalcs!$D$34)/60)</f>
        <v>1</v>
      </c>
      <c r="K31" s="17">
        <f>((I31*1000/[1]UserCalcs!$D$34/60)-J31)*60</f>
        <v>8.6347364066624976</v>
      </c>
    </row>
    <row r="32" spans="1:11" s="15" customFormat="1" ht="15" x14ac:dyDescent="0.25">
      <c r="A32" s="16">
        <v>53</v>
      </c>
      <c r="B32" s="10">
        <f>IF([1]PumpRatePerUserCalcs!AI$34&gt;B31,B31,[1]PumpRatePerUserCalcs!AI$34)</f>
        <v>0.77596598976813536</v>
      </c>
      <c r="C32" s="11">
        <f t="shared" si="0"/>
        <v>252.88731606543533</v>
      </c>
      <c r="D32" s="11">
        <f>TRUNC((C32*1000/[1]UserCalcs!$D$34)/60)</f>
        <v>12</v>
      </c>
      <c r="E32" s="11">
        <f>((C32*1000/[1]UserCalcs!$D$34/60)-D32)*60</f>
        <v>23.786223721868609</v>
      </c>
      <c r="F32" s="12"/>
      <c r="G32" s="13">
        <v>14</v>
      </c>
      <c r="H32" s="10">
        <f>IF([1]PumpRatePerUserCalcs!BV$34&gt;H31,H31,[1]PumpRatePerUserCalcs!BV$34)</f>
        <v>5.7197000038283846E-2</v>
      </c>
      <c r="I32" s="11">
        <f t="shared" si="1"/>
        <v>18.640502312476706</v>
      </c>
      <c r="J32" s="11">
        <f>TRUNC((I32*1000/[1]UserCalcs!$D$34)/60)</f>
        <v>0</v>
      </c>
      <c r="K32" s="17">
        <f>((I32*1000/[1]UserCalcs!$D$34/60)-J32)*60</f>
        <v>54.825006801402075</v>
      </c>
    </row>
    <row r="33" spans="1:11" s="15" customFormat="1" ht="15" x14ac:dyDescent="0.25">
      <c r="A33" s="16">
        <v>52</v>
      </c>
      <c r="B33" s="10">
        <f>IF([1]PumpRatePerUserCalcs!AJ$34&gt;B32,B32,[1]PumpRatePerUserCalcs!AJ$34)</f>
        <v>0.75048386803135647</v>
      </c>
      <c r="C33" s="11">
        <f t="shared" si="0"/>
        <v>244.58269259141906</v>
      </c>
      <c r="D33" s="11">
        <f>TRUNC((C33*1000/[1]UserCalcs!$D$34)/60)</f>
        <v>11</v>
      </c>
      <c r="E33" s="11">
        <f>((C33*1000/[1]UserCalcs!$D$34/60)-D33)*60</f>
        <v>59.360860562997253</v>
      </c>
      <c r="F33" s="12"/>
      <c r="G33" s="13">
        <v>13</v>
      </c>
      <c r="H33" s="10">
        <f>IF([1]PumpRatePerUserCalcs!BW$34&gt;H32,H32,[1]PumpRatePerUserCalcs!BW$34)</f>
        <v>4.278979517240921E-2</v>
      </c>
      <c r="I33" s="11">
        <f t="shared" si="1"/>
        <v>13.94519424668816</v>
      </c>
      <c r="J33" s="11">
        <f>TRUNC((I33*1000/[1]UserCalcs!$D$34)/60)</f>
        <v>0</v>
      </c>
      <c r="K33" s="17">
        <f>((I33*1000/[1]UserCalcs!$D$34/60)-J33)*60</f>
        <v>41.015277196141653</v>
      </c>
    </row>
    <row r="34" spans="1:11" s="15" customFormat="1" ht="15" x14ac:dyDescent="0.25">
      <c r="A34" s="16">
        <v>51</v>
      </c>
      <c r="B34" s="10">
        <f>IF([1]PumpRatePerUserCalcs!AK$34&gt;B33,B33,[1]PumpRatePerUserCalcs!AK$34)</f>
        <v>0.72500174629457759</v>
      </c>
      <c r="C34" s="11">
        <f t="shared" si="0"/>
        <v>236.27806911740282</v>
      </c>
      <c r="D34" s="11">
        <f>TRUNC((C34*1000/[1]UserCalcs!$D$34)/60)</f>
        <v>11</v>
      </c>
      <c r="E34" s="11">
        <f>((C34*1000/[1]UserCalcs!$D$34/60)-D34)*60</f>
        <v>34.935497404126004</v>
      </c>
      <c r="F34" s="12"/>
      <c r="G34" s="13">
        <v>12</v>
      </c>
      <c r="H34" s="10">
        <f>IF([1]PumpRatePerUserCalcs!BX$34&gt;H33,H33,[1]PumpRatePerUserCalcs!BX$34)</f>
        <v>2.8382590306534564E-2</v>
      </c>
      <c r="I34" s="11">
        <f t="shared" si="1"/>
        <v>9.2498861808996153</v>
      </c>
      <c r="J34" s="11">
        <f>TRUNC((I34*1000/[1]UserCalcs!$D$34)/60)</f>
        <v>0</v>
      </c>
      <c r="K34" s="17">
        <f>((I34*1000/[1]UserCalcs!$D$34/60)-J34)*60</f>
        <v>27.205547590881221</v>
      </c>
    </row>
    <row r="35" spans="1:11" s="15" customFormat="1" ht="15" x14ac:dyDescent="0.25">
      <c r="A35" s="16">
        <v>50</v>
      </c>
      <c r="B35" s="10">
        <f>IF([1]PumpRatePerUserCalcs!AL$34&gt;B34,B34,[1]PumpRatePerUserCalcs!AL$34)</f>
        <v>0.7038353693807371</v>
      </c>
      <c r="C35" s="11">
        <f t="shared" si="0"/>
        <v>229.37994688118224</v>
      </c>
      <c r="D35" s="11">
        <f>TRUNC((C35*1000/[1]UserCalcs!$D$34)/60)</f>
        <v>11</v>
      </c>
      <c r="E35" s="11">
        <f>((C35*1000/[1]UserCalcs!$D$34/60)-D35)*60</f>
        <v>14.646902591712383</v>
      </c>
      <c r="F35" s="12"/>
      <c r="G35" s="13">
        <v>11</v>
      </c>
      <c r="H35" s="10">
        <f>IF([1]PumpRatePerUserCalcs!BY$34&gt;H34,H34,[1]PumpRatePerUserCalcs!BY$34)</f>
        <v>1.3975385440659936E-2</v>
      </c>
      <c r="I35" s="11">
        <f t="shared" si="1"/>
        <v>4.5545781151110729</v>
      </c>
      <c r="J35" s="11">
        <f>TRUNC((I35*1000/[1]UserCalcs!$D$34)/60)</f>
        <v>0</v>
      </c>
      <c r="K35" s="17">
        <f>((I35*1000/[1]UserCalcs!$D$34/60)-J35)*60</f>
        <v>13.395817985620804</v>
      </c>
    </row>
    <row r="36" spans="1:11" s="15" customFormat="1" ht="15" x14ac:dyDescent="0.25">
      <c r="A36" s="16">
        <v>49</v>
      </c>
      <c r="B36" s="10">
        <f>IF([1]PumpRatePerUserCalcs!AM$34&gt;B35,B35,[1]PumpRatePerUserCalcs!AM$34)</f>
        <v>0.6826689924668965</v>
      </c>
      <c r="C36" s="11">
        <f t="shared" si="0"/>
        <v>222.48182464496156</v>
      </c>
      <c r="D36" s="11">
        <f>TRUNC((C36*1000/[1]UserCalcs!$D$34)/60)</f>
        <v>10</v>
      </c>
      <c r="E36" s="11">
        <f>((C36*1000/[1]UserCalcs!$D$34/60)-D36)*60</f>
        <v>54.358307779298656</v>
      </c>
      <c r="F36" s="12"/>
      <c r="G36" s="13">
        <v>10</v>
      </c>
      <c r="H36" s="10">
        <f>IF([1]PumpRatePerUserCalcs!BZ$34&gt;H35,H35,[1]PumpRatePerUserCalcs!BZ$34)</f>
        <v>0</v>
      </c>
      <c r="I36" s="11">
        <f t="shared" si="1"/>
        <v>0</v>
      </c>
      <c r="J36" s="11">
        <f>TRUNC((I36*1000/[1]UserCalcs!$D$34)/60)</f>
        <v>0</v>
      </c>
      <c r="K36" s="17">
        <f>((I36*1000/[1]UserCalcs!$D$34/60)-J36)*60</f>
        <v>0</v>
      </c>
    </row>
    <row r="37" spans="1:11" s="15" customFormat="1" ht="15" x14ac:dyDescent="0.25">
      <c r="A37" s="16">
        <v>48</v>
      </c>
      <c r="B37" s="10">
        <f>IF([1]PumpRatePerUserCalcs!AN$34&gt;B36,B36,[1]PumpRatePerUserCalcs!AN$34)</f>
        <v>0.66150261555305589</v>
      </c>
      <c r="C37" s="11">
        <f t="shared" si="0"/>
        <v>215.58370240874092</v>
      </c>
      <c r="D37" s="11">
        <f>TRUNC((C37*1000/[1]UserCalcs!$D$34)/60)</f>
        <v>10</v>
      </c>
      <c r="E37" s="11">
        <f>((C37*1000/[1]UserCalcs!$D$34/60)-D37)*60</f>
        <v>34.069712966885035</v>
      </c>
      <c r="F37" s="12"/>
      <c r="G37" s="13">
        <v>9</v>
      </c>
      <c r="H37" s="10">
        <f>IF([1]PumpRatePerUserCalcs!CA$34&gt;H36,H36,[1]PumpRatePerUserCalcs!CA$34)</f>
        <v>0</v>
      </c>
      <c r="I37" s="11">
        <f t="shared" si="1"/>
        <v>0</v>
      </c>
      <c r="J37" s="11">
        <f>TRUNC((I37*1000/[1]UserCalcs!$D$34)/60)</f>
        <v>0</v>
      </c>
      <c r="K37" s="17">
        <f>((I37*1000/[1]UserCalcs!$D$34/60)-J37)*60</f>
        <v>0</v>
      </c>
    </row>
    <row r="38" spans="1:11" s="15" customFormat="1" ht="15" x14ac:dyDescent="0.25">
      <c r="A38" s="16">
        <v>47</v>
      </c>
      <c r="B38" s="10">
        <f>IF([1]PumpRatePerUserCalcs!AO$34&gt;B37,B37,[1]PumpRatePerUserCalcs!AO$34)</f>
        <v>0.6403362386392154</v>
      </c>
      <c r="C38" s="11">
        <f t="shared" si="0"/>
        <v>208.6855801725203</v>
      </c>
      <c r="D38" s="11">
        <f>TRUNC((C38*1000/[1]UserCalcs!$D$34)/60)</f>
        <v>10</v>
      </c>
      <c r="E38" s="11">
        <f>((C38*1000/[1]UserCalcs!$D$34/60)-D38)*60</f>
        <v>13.781118154471521</v>
      </c>
      <c r="F38" s="12"/>
      <c r="G38" s="13">
        <v>8</v>
      </c>
      <c r="H38" s="10">
        <f>IF([1]PumpRatePerUserCalcs!CB$34&gt;H37,H37,[1]PumpRatePerUserCalcs!CB$34)</f>
        <v>0</v>
      </c>
      <c r="I38" s="11">
        <f t="shared" si="1"/>
        <v>0</v>
      </c>
      <c r="J38" s="11">
        <f>TRUNC((I38*1000/[1]UserCalcs!$D$34)/60)</f>
        <v>0</v>
      </c>
      <c r="K38" s="17">
        <f>((I38*1000/[1]UserCalcs!$D$34/60)-J38)*60</f>
        <v>0</v>
      </c>
    </row>
    <row r="39" spans="1:11" s="15" customFormat="1" ht="15" x14ac:dyDescent="0.25">
      <c r="A39" s="16">
        <v>46</v>
      </c>
      <c r="B39" s="10">
        <f>IF([1]PumpRatePerUserCalcs!AP$34&gt;B38,B38,[1]PumpRatePerUserCalcs!AP$34)</f>
        <v>0.61916986172537469</v>
      </c>
      <c r="C39" s="11">
        <f t="shared" si="0"/>
        <v>201.7874579362996</v>
      </c>
      <c r="D39" s="11">
        <f>TRUNC((C39*1000/[1]UserCalcs!$D$34)/60)</f>
        <v>9</v>
      </c>
      <c r="E39" s="11">
        <f>((C39*1000/[1]UserCalcs!$D$34/60)-D39)*60</f>
        <v>53.492523342057687</v>
      </c>
      <c r="F39" s="12"/>
      <c r="G39" s="13">
        <v>7</v>
      </c>
      <c r="H39" s="10">
        <f>IF([1]PumpRatePerUserCalcs!CC$34&gt;H38,H38,[1]PumpRatePerUserCalcs!CC$34)</f>
        <v>0</v>
      </c>
      <c r="I39" s="11">
        <f t="shared" si="1"/>
        <v>0</v>
      </c>
      <c r="J39" s="11">
        <f>TRUNC((I39*1000/[1]UserCalcs!$D$34)/60)</f>
        <v>0</v>
      </c>
      <c r="K39" s="17">
        <f>((I39*1000/[1]UserCalcs!$D$34/60)-J39)*60</f>
        <v>0</v>
      </c>
    </row>
    <row r="40" spans="1:11" s="15" customFormat="1" ht="15" x14ac:dyDescent="0.25">
      <c r="A40" s="16">
        <v>45</v>
      </c>
      <c r="B40" s="10">
        <f>IF([1]PumpRatePerUserCalcs!AQ$34&gt;B39,B39,[1]PumpRatePerUserCalcs!AQ$34)</f>
        <v>0.5980034848115342</v>
      </c>
      <c r="C40" s="11">
        <f t="shared" si="0"/>
        <v>194.88933570007899</v>
      </c>
      <c r="D40" s="11">
        <f>TRUNC((C40*1000/[1]UserCalcs!$D$34)/60)</f>
        <v>9</v>
      </c>
      <c r="E40" s="11">
        <f>((C40*1000/[1]UserCalcs!$D$34/60)-D40)*60</f>
        <v>33.203928529644067</v>
      </c>
      <c r="F40" s="12"/>
      <c r="G40" s="13">
        <v>6</v>
      </c>
      <c r="H40" s="10">
        <f>IF([1]PumpRatePerUserCalcs!CD$34&gt;H39,H39,[1]PumpRatePerUserCalcs!CD$34)</f>
        <v>0</v>
      </c>
      <c r="I40" s="11">
        <f t="shared" si="1"/>
        <v>0</v>
      </c>
      <c r="J40" s="11">
        <f>TRUNC((I40*1000/[1]UserCalcs!$D$34)/60)</f>
        <v>0</v>
      </c>
      <c r="K40" s="17">
        <f>((I40*1000/[1]UserCalcs!$D$34/60)-J40)*60</f>
        <v>0</v>
      </c>
    </row>
    <row r="41" spans="1:11" s="15" customFormat="1" ht="15" x14ac:dyDescent="0.25">
      <c r="A41" s="16">
        <v>44</v>
      </c>
      <c r="B41" s="10">
        <f>IF([1]PumpRatePerUserCalcs!AR$34&gt;B40,B40,[1]PumpRatePerUserCalcs!AR$34)</f>
        <v>0.5768371078976936</v>
      </c>
      <c r="C41" s="11">
        <f t="shared" si="0"/>
        <v>187.99121346385834</v>
      </c>
      <c r="D41" s="11">
        <f>TRUNC((C41*1000/[1]UserCalcs!$D$34)/60)</f>
        <v>9</v>
      </c>
      <c r="E41" s="11">
        <f>((C41*1000/[1]UserCalcs!$D$34/60)-D41)*60</f>
        <v>12.915333717230446</v>
      </c>
      <c r="F41" s="12"/>
      <c r="G41" s="13">
        <v>5</v>
      </c>
      <c r="H41" s="10">
        <f>IF([1]PumpRatePerUserCalcs!CE$34&gt;H40,H40,[1]PumpRatePerUserCalcs!CE$34)</f>
        <v>0</v>
      </c>
      <c r="I41" s="11">
        <f t="shared" si="1"/>
        <v>0</v>
      </c>
      <c r="J41" s="11">
        <f>TRUNC((I41*1000/[1]UserCalcs!$D$34)/60)</f>
        <v>0</v>
      </c>
      <c r="K41" s="17">
        <f>((I41*1000/[1]UserCalcs!$D$34/60)-J41)*60</f>
        <v>0</v>
      </c>
    </row>
    <row r="42" spans="1:11" s="15" customFormat="1" ht="15" x14ac:dyDescent="0.25">
      <c r="A42" s="16">
        <v>43</v>
      </c>
      <c r="B42" s="10">
        <f>IF([1]PumpRatePerUserCalcs!AS$34&gt;B41,B41,[1]PumpRatePerUserCalcs!AS$34)</f>
        <v>0.55567073098385278</v>
      </c>
      <c r="C42" s="11">
        <f t="shared" si="0"/>
        <v>181.09309122763764</v>
      </c>
      <c r="D42" s="11">
        <f>TRUNC((C42*1000/[1]UserCalcs!$D$34)/60)</f>
        <v>8</v>
      </c>
      <c r="E42" s="11">
        <f>((C42*1000/[1]UserCalcs!$D$34/60)-D42)*60</f>
        <v>52.626738904816506</v>
      </c>
      <c r="F42" s="12"/>
      <c r="G42" s="13">
        <v>4</v>
      </c>
      <c r="H42" s="10">
        <f>IF([1]PumpRatePerUserCalcs!CF$34&gt;H41,H41,[1]PumpRatePerUserCalcs!CF$34)</f>
        <v>0</v>
      </c>
      <c r="I42" s="11">
        <f t="shared" si="1"/>
        <v>0</v>
      </c>
      <c r="J42" s="11">
        <f>TRUNC((I42*1000/[1]UserCalcs!$D$34)/60)</f>
        <v>0</v>
      </c>
      <c r="K42" s="17">
        <f>((I42*1000/[1]UserCalcs!$D$34/60)-J42)*60</f>
        <v>0</v>
      </c>
    </row>
    <row r="43" spans="1:11" s="15" customFormat="1" ht="15" x14ac:dyDescent="0.25">
      <c r="A43" s="16">
        <v>42</v>
      </c>
      <c r="B43" s="10">
        <f>IF([1]PumpRatePerUserCalcs!AT$34&gt;B42,B42,[1]PumpRatePerUserCalcs!AT$34)</f>
        <v>0.53450435407001229</v>
      </c>
      <c r="C43" s="11">
        <f t="shared" si="0"/>
        <v>174.194968991417</v>
      </c>
      <c r="D43" s="11">
        <f>TRUNC((C43*1000/[1]UserCalcs!$D$34)/60)</f>
        <v>8</v>
      </c>
      <c r="E43" s="11">
        <f>((C43*1000/[1]UserCalcs!$D$34/60)-D43)*60</f>
        <v>32.338144092402885</v>
      </c>
      <c r="F43" s="12"/>
      <c r="G43" s="13">
        <v>3</v>
      </c>
      <c r="H43" s="10">
        <f>IF([1]PumpRatePerUserCalcs!CG$34&gt;H42,H42,[1]PumpRatePerUserCalcs!CG$34)</f>
        <v>0</v>
      </c>
      <c r="I43" s="11">
        <f t="shared" si="1"/>
        <v>0</v>
      </c>
      <c r="J43" s="11">
        <f>TRUNC((I43*1000/[1]UserCalcs!$D$34)/60)</f>
        <v>0</v>
      </c>
      <c r="K43" s="17">
        <f>((I43*1000/[1]UserCalcs!$D$34/60)-J43)*60</f>
        <v>0</v>
      </c>
    </row>
    <row r="44" spans="1:11" s="15" customFormat="1" ht="15" x14ac:dyDescent="0.25">
      <c r="A44" s="16">
        <v>41</v>
      </c>
      <c r="B44" s="10">
        <f>IF([1]PumpRatePerUserCalcs!AU$34&gt;B43,B43,[1]PumpRatePerUserCalcs!AU$34)</f>
        <v>0.51333797715617169</v>
      </c>
      <c r="C44" s="11">
        <f t="shared" si="0"/>
        <v>167.29684675519633</v>
      </c>
      <c r="D44" s="11">
        <f>TRUNC((C44*1000/[1]UserCalcs!$D$34)/60)</f>
        <v>8</v>
      </c>
      <c r="E44" s="11">
        <f>((C44*1000/[1]UserCalcs!$D$34/60)-D44)*60</f>
        <v>12.049549279989265</v>
      </c>
      <c r="F44" s="12"/>
      <c r="G44" s="13">
        <v>2</v>
      </c>
      <c r="H44" s="10">
        <f>IF([1]PumpRatePerUserCalcs!CH$34&gt;H43,H43,[1]PumpRatePerUserCalcs!CH$34)</f>
        <v>0</v>
      </c>
      <c r="I44" s="11">
        <f t="shared" si="1"/>
        <v>0</v>
      </c>
      <c r="J44" s="11">
        <f>TRUNC((I44*1000/[1]UserCalcs!$D$34)/60)</f>
        <v>0</v>
      </c>
      <c r="K44" s="17">
        <f>((I44*1000/[1]UserCalcs!$D$34/60)-J44)*60</f>
        <v>0</v>
      </c>
    </row>
    <row r="45" spans="1:11" s="15" customFormat="1" ht="15" x14ac:dyDescent="0.25">
      <c r="A45" s="18">
        <v>40</v>
      </c>
      <c r="B45" s="19">
        <f>IF([1]PumpRatePerUserCalcs!AV$34&gt;B44,B44,[1]PumpRatePerUserCalcs!AV$34)</f>
        <v>0.49389154691007464</v>
      </c>
      <c r="C45" s="20">
        <f t="shared" si="0"/>
        <v>160.95925513799332</v>
      </c>
      <c r="D45" s="20">
        <f>TRUNC((C45*1000/[1]UserCalcs!$D$34)/60)</f>
        <v>7</v>
      </c>
      <c r="E45" s="21">
        <f>((C45*1000/[1]UserCalcs!$D$34/60)-D45)*60</f>
        <v>53.409573935274466</v>
      </c>
      <c r="F45" s="12"/>
      <c r="G45" s="22">
        <v>1</v>
      </c>
      <c r="H45" s="19">
        <f>IF([1]PumpRatePerUserCalcs!CI$34&gt;H44,H44,[1]PumpRatePerUserCalcs!CI$34)</f>
        <v>0</v>
      </c>
      <c r="I45" s="20">
        <f t="shared" si="1"/>
        <v>0</v>
      </c>
      <c r="J45" s="20">
        <f>TRUNC((I45*1000/[1]UserCalcs!$D$34)/60)</f>
        <v>0</v>
      </c>
      <c r="K45" s="21">
        <f>((I45*1000/[1]UserCalcs!$D$34/60)-J45)*60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413D-0A79-4A68-9A7B-24E60685230D}">
  <dimension ref="A1:K52"/>
  <sheetViews>
    <sheetView workbookViewId="0">
      <selection activeCell="O18" sqref="O18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44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45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[1]PumpRatePerUserCalcs!J$35</f>
        <v>1.374370431969727</v>
      </c>
      <c r="C7" s="11">
        <f t="shared" ref="C7:C45" si="0">B7*325900/1000</f>
        <v>447.90732377893403</v>
      </c>
      <c r="D7" s="11">
        <f>TRUNC((C7*1000/[1]UserCalcs!$D$35)/60)</f>
        <v>6</v>
      </c>
      <c r="E7" s="11">
        <f>((C7*1000/[1]UserCalcs!$D$35/60)-D7)*60</f>
        <v>47.188476162667321</v>
      </c>
      <c r="F7" s="12"/>
      <c r="G7" s="13">
        <v>39</v>
      </c>
      <c r="H7" s="10">
        <f>IF([1]PumpRatePerUserCalcs!AW$35&gt;B45,B45,[1]PumpRatePerUserCalcs!AW$35)</f>
        <v>0.34792641888691705</v>
      </c>
      <c r="I7" s="11">
        <f t="shared" ref="I7:I45" si="1">H7*325900/1000</f>
        <v>113.38921991524627</v>
      </c>
      <c r="J7" s="11">
        <f>TRUNC((I7*1000/[1]UserCalcs!$D$35)/60)</f>
        <v>1</v>
      </c>
      <c r="K7" s="17">
        <f>((I7*1000/[1]UserCalcs!$D$35/60)-J7)*60</f>
        <v>43.081109013860235</v>
      </c>
    </row>
    <row r="8" spans="1:11" s="15" customFormat="1" ht="15" x14ac:dyDescent="0.25">
      <c r="A8" s="16">
        <v>77</v>
      </c>
      <c r="B8" s="10">
        <f>IF([1]PumpRatePerUserCalcs!K$35&gt;B7,B7,[1]PumpRatePerUserCalcs!K$35)</f>
        <v>1.3211919064041484</v>
      </c>
      <c r="C8" s="11">
        <f t="shared" si="0"/>
        <v>430.57644229711195</v>
      </c>
      <c r="D8" s="11">
        <f>TRUNC((C8*1000/[1]UserCalcs!$D$35)/60)</f>
        <v>6</v>
      </c>
      <c r="E8" s="11">
        <f>((C8*1000/[1]UserCalcs!$D$35/60)-D8)*60</f>
        <v>31.433129361010845</v>
      </c>
      <c r="F8" s="12"/>
      <c r="G8" s="13">
        <v>38</v>
      </c>
      <c r="H8" s="10">
        <f>IF([1]PumpRatePerUserCalcs!AX$35&gt;H7,H7,[1]PumpRatePerUserCalcs!AX$35)</f>
        <v>0.33366570337311274</v>
      </c>
      <c r="I8" s="11">
        <f t="shared" si="1"/>
        <v>108.74165272929746</v>
      </c>
      <c r="J8" s="11">
        <f>TRUNC((I8*1000/[1]UserCalcs!$D$35)/60)</f>
        <v>1</v>
      </c>
      <c r="K8" s="17">
        <f>((I8*1000/[1]UserCalcs!$D$35/60)-J8)*60</f>
        <v>38.856047935724959</v>
      </c>
    </row>
    <row r="9" spans="1:11" s="15" customFormat="1" ht="15" x14ac:dyDescent="0.25">
      <c r="A9" s="16">
        <v>76</v>
      </c>
      <c r="B9" s="10">
        <f>IF([1]PumpRatePerUserCalcs!L$35&gt;B8,B8,[1]PumpRatePerUserCalcs!L$35)</f>
        <v>1.2680133808385696</v>
      </c>
      <c r="C9" s="11">
        <f t="shared" si="0"/>
        <v>413.24556081528988</v>
      </c>
      <c r="D9" s="11">
        <f>TRUNC((C9*1000/[1]UserCalcs!$D$35)/60)</f>
        <v>6</v>
      </c>
      <c r="E9" s="11">
        <f>((C9*1000/[1]UserCalcs!$D$35/60)-D9)*60</f>
        <v>15.677782559354423</v>
      </c>
      <c r="F9" s="12"/>
      <c r="G9" s="13">
        <v>37</v>
      </c>
      <c r="H9" s="10">
        <f>IF([1]PumpRatePerUserCalcs!AY$35&gt;H8,H8,[1]PumpRatePerUserCalcs!AY$35)</f>
        <v>0.31940498785930843</v>
      </c>
      <c r="I9" s="11">
        <f t="shared" si="1"/>
        <v>104.09408554334861</v>
      </c>
      <c r="J9" s="11">
        <f>TRUNC((I9*1000/[1]UserCalcs!$D$35)/60)</f>
        <v>1</v>
      </c>
      <c r="K9" s="17">
        <f>((I9*1000/[1]UserCalcs!$D$35/60)-J9)*60</f>
        <v>34.63098685758964</v>
      </c>
    </row>
    <row r="10" spans="1:11" s="15" customFormat="1" ht="15" x14ac:dyDescent="0.25">
      <c r="A10" s="16">
        <v>75</v>
      </c>
      <c r="B10" s="10">
        <f>IF([1]PumpRatePerUserCalcs!M$35&gt;B9,B9,[1]PumpRatePerUserCalcs!M$35)</f>
        <v>1.2148348552729911</v>
      </c>
      <c r="C10" s="11">
        <f t="shared" si="0"/>
        <v>395.9146793334678</v>
      </c>
      <c r="D10" s="11">
        <f>TRUNC((C10*1000/[1]UserCalcs!$D$35)/60)</f>
        <v>5</v>
      </c>
      <c r="E10" s="11">
        <f>((C10*1000/[1]UserCalcs!$D$35/60)-D10)*60</f>
        <v>59.922435757697997</v>
      </c>
      <c r="F10" s="12"/>
      <c r="G10" s="13">
        <v>36</v>
      </c>
      <c r="H10" s="10">
        <f>IF([1]PumpRatePerUserCalcs!AZ$35&gt;H9,H9,[1]PumpRatePerUserCalcs!AZ$35)</f>
        <v>0.30514427234550406</v>
      </c>
      <c r="I10" s="11">
        <f t="shared" si="1"/>
        <v>99.446518357399782</v>
      </c>
      <c r="J10" s="11">
        <f>TRUNC((I10*1000/[1]UserCalcs!$D$35)/60)</f>
        <v>1</v>
      </c>
      <c r="K10" s="17">
        <f>((I10*1000/[1]UserCalcs!$D$35/60)-J10)*60</f>
        <v>30.405925779454353</v>
      </c>
    </row>
    <row r="11" spans="1:11" s="15" customFormat="1" ht="15" x14ac:dyDescent="0.25">
      <c r="A11" s="16">
        <v>74</v>
      </c>
      <c r="B11" s="10">
        <f>IF([1]PumpRatePerUserCalcs!N$35&gt;B10,B10,[1]PumpRatePerUserCalcs!N$35)</f>
        <v>1.1616563297074125</v>
      </c>
      <c r="C11" s="11">
        <f t="shared" si="0"/>
        <v>378.58379785164573</v>
      </c>
      <c r="D11" s="11">
        <f>TRUNC((C11*1000/[1]UserCalcs!$D$35)/60)</f>
        <v>5</v>
      </c>
      <c r="E11" s="11">
        <f>((C11*1000/[1]UserCalcs!$D$35/60)-D11)*60</f>
        <v>44.167088956041582</v>
      </c>
      <c r="F11" s="12"/>
      <c r="G11" s="13">
        <v>35</v>
      </c>
      <c r="H11" s="10">
        <f>IF([1]PumpRatePerUserCalcs!BA$35&gt;H10,H10,[1]PumpRatePerUserCalcs!BA$35)</f>
        <v>0.29088355683169975</v>
      </c>
      <c r="I11" s="11">
        <f t="shared" si="1"/>
        <v>94.798951171450938</v>
      </c>
      <c r="J11" s="11">
        <f>TRUNC((I11*1000/[1]UserCalcs!$D$35)/60)</f>
        <v>1</v>
      </c>
      <c r="K11" s="17">
        <f>((I11*1000/[1]UserCalcs!$D$35/60)-J11)*60</f>
        <v>26.180864701319035</v>
      </c>
    </row>
    <row r="12" spans="1:11" s="15" customFormat="1" ht="15" x14ac:dyDescent="0.25">
      <c r="A12" s="16">
        <v>73</v>
      </c>
      <c r="B12" s="10">
        <f>IF([1]PumpRatePerUserCalcs!O$35&gt;B11,B11,[1]PumpRatePerUserCalcs!O$35)</f>
        <v>1.1084778041418339</v>
      </c>
      <c r="C12" s="11">
        <f t="shared" si="0"/>
        <v>361.25291636982371</v>
      </c>
      <c r="D12" s="11">
        <f>TRUNC((C12*1000/[1]UserCalcs!$D$35)/60)</f>
        <v>5</v>
      </c>
      <c r="E12" s="11">
        <f>((C12*1000/[1]UserCalcs!$D$35/60)-D12)*60</f>
        <v>28.411742154385156</v>
      </c>
      <c r="F12" s="12"/>
      <c r="G12" s="13">
        <v>34</v>
      </c>
      <c r="H12" s="10">
        <f>IF([1]PumpRatePerUserCalcs!BB$35&gt;H11,H11,[1]PumpRatePerUserCalcs!BB$35)</f>
        <v>0.27662284131789538</v>
      </c>
      <c r="I12" s="11">
        <f t="shared" si="1"/>
        <v>90.151383985502108</v>
      </c>
      <c r="J12" s="11">
        <f>TRUNC((I12*1000/[1]UserCalcs!$D$35)/60)</f>
        <v>1</v>
      </c>
      <c r="K12" s="17">
        <f>((I12*1000/[1]UserCalcs!$D$35/60)-J12)*60</f>
        <v>21.955803623183744</v>
      </c>
    </row>
    <row r="13" spans="1:11" s="15" customFormat="1" ht="15" x14ac:dyDescent="0.25">
      <c r="A13" s="16">
        <v>72</v>
      </c>
      <c r="B13" s="10">
        <f>IF([1]PumpRatePerUserCalcs!P$35&gt;B12,B12,[1]PumpRatePerUserCalcs!P$35)</f>
        <v>1.0552992785762549</v>
      </c>
      <c r="C13" s="11">
        <f t="shared" si="0"/>
        <v>343.92203488800152</v>
      </c>
      <c r="D13" s="11">
        <f>TRUNC((C13*1000/[1]UserCalcs!$D$35)/60)</f>
        <v>5</v>
      </c>
      <c r="E13" s="11">
        <f>((C13*1000/[1]UserCalcs!$D$35/60)-D13)*60</f>
        <v>12.656395352728627</v>
      </c>
      <c r="F13" s="12"/>
      <c r="G13" s="13">
        <v>33</v>
      </c>
      <c r="H13" s="10">
        <f>IF([1]PumpRatePerUserCalcs!BC$35&gt;H12,H12,[1]PumpRatePerUserCalcs!BC$35)</f>
        <v>0.26236212580409107</v>
      </c>
      <c r="I13" s="11">
        <f t="shared" si="1"/>
        <v>85.503816799553292</v>
      </c>
      <c r="J13" s="11">
        <f>TRUNC((I13*1000/[1]UserCalcs!$D$35)/60)</f>
        <v>1</v>
      </c>
      <c r="K13" s="17">
        <f>((I13*1000/[1]UserCalcs!$D$35/60)-J13)*60</f>
        <v>17.730742545048443</v>
      </c>
    </row>
    <row r="14" spans="1:11" s="15" customFormat="1" ht="15" x14ac:dyDescent="0.25">
      <c r="A14" s="16">
        <v>71</v>
      </c>
      <c r="B14" s="10">
        <f>IF([1]PumpRatePerUserCalcs!Q$35&gt;B13,B13,[1]PumpRatePerUserCalcs!Q$35)</f>
        <v>1.0021207530106766</v>
      </c>
      <c r="C14" s="11">
        <f t="shared" si="0"/>
        <v>326.5911534061795</v>
      </c>
      <c r="D14" s="11">
        <f>TRUNC((C14*1000/[1]UserCalcs!$D$35)/60)</f>
        <v>4</v>
      </c>
      <c r="E14" s="11">
        <f>((C14*1000/[1]UserCalcs!$D$35/60)-D14)*60</f>
        <v>56.901048551072257</v>
      </c>
      <c r="F14" s="12"/>
      <c r="G14" s="13">
        <v>32</v>
      </c>
      <c r="H14" s="10">
        <f>IF([1]PumpRatePerUserCalcs!BD$35&gt;H13,H13,[1]PumpRatePerUserCalcs!BD$35)</f>
        <v>0.24810141029028676</v>
      </c>
      <c r="I14" s="11">
        <f t="shared" si="1"/>
        <v>80.856249613604447</v>
      </c>
      <c r="J14" s="11">
        <f>TRUNC((I14*1000/[1]UserCalcs!$D$35)/60)</f>
        <v>1</v>
      </c>
      <c r="K14" s="17">
        <f>((I14*1000/[1]UserCalcs!$D$35/60)-J14)*60</f>
        <v>13.505681466913138</v>
      </c>
    </row>
    <row r="15" spans="1:11" s="15" customFormat="1" ht="15" x14ac:dyDescent="0.25">
      <c r="A15" s="16">
        <v>70</v>
      </c>
      <c r="B15" s="10">
        <f>IF([1]PumpRatePerUserCalcs!R$35&gt;B14,B14,[1]PumpRatePerUserCalcs!R$35)</f>
        <v>0.97376236171151431</v>
      </c>
      <c r="C15" s="11">
        <f t="shared" si="0"/>
        <v>317.34915368178252</v>
      </c>
      <c r="D15" s="11">
        <f>TRUNC((C15*1000/[1]UserCalcs!$D$35)/60)</f>
        <v>4</v>
      </c>
      <c r="E15" s="11">
        <f>((C15*1000/[1]UserCalcs!$D$35/60)-D15)*60</f>
        <v>48.499230619802276</v>
      </c>
      <c r="F15" s="12"/>
      <c r="G15" s="13">
        <v>31</v>
      </c>
      <c r="H15" s="10">
        <f>IF([1]PumpRatePerUserCalcs!BE$35&gt;H14,H14,[1]PumpRatePerUserCalcs!BE$35)</f>
        <v>0.23384069477648245</v>
      </c>
      <c r="I15" s="11">
        <f t="shared" si="1"/>
        <v>76.208682427655631</v>
      </c>
      <c r="J15" s="11">
        <f>TRUNC((I15*1000/[1]UserCalcs!$D$35)/60)</f>
        <v>1</v>
      </c>
      <c r="K15" s="17">
        <f>((I15*1000/[1]UserCalcs!$D$35/60)-J15)*60</f>
        <v>9.280620388777848</v>
      </c>
    </row>
    <row r="16" spans="1:11" s="15" customFormat="1" ht="15" x14ac:dyDescent="0.25">
      <c r="A16" s="16">
        <v>69</v>
      </c>
      <c r="B16" s="10">
        <f>IF([1]PumpRatePerUserCalcs!S$35&gt;B15,B15,[1]PumpRatePerUserCalcs!S$35)</f>
        <v>0.94540397041235369</v>
      </c>
      <c r="C16" s="11">
        <f t="shared" si="0"/>
        <v>308.10715395738612</v>
      </c>
      <c r="D16" s="11">
        <f>TRUNC((C16*1000/[1]UserCalcs!$D$35)/60)</f>
        <v>4</v>
      </c>
      <c r="E16" s="11">
        <f>((C16*1000/[1]UserCalcs!$D$35/60)-D16)*60</f>
        <v>40.097412688532827</v>
      </c>
      <c r="F16" s="12"/>
      <c r="G16" s="13">
        <v>30</v>
      </c>
      <c r="H16" s="10">
        <f>IF([1]PumpRatePerUserCalcs!BF$35&gt;H15,H15,[1]PumpRatePerUserCalcs!BF$35)</f>
        <v>0.22204677046612398</v>
      </c>
      <c r="I16" s="11">
        <f t="shared" si="1"/>
        <v>72.365042494909815</v>
      </c>
      <c r="J16" s="11">
        <f>TRUNC((I16*1000/[1]UserCalcs!$D$35)/60)</f>
        <v>1</v>
      </c>
      <c r="K16" s="17">
        <f>((I16*1000/[1]UserCalcs!$D$35/60)-J16)*60</f>
        <v>5.7864022680998195</v>
      </c>
    </row>
    <row r="17" spans="1:11" s="15" customFormat="1" ht="15" x14ac:dyDescent="0.25">
      <c r="A17" s="16">
        <v>68</v>
      </c>
      <c r="B17" s="10">
        <f>IF([1]PumpRatePerUserCalcs!T$35&gt;B16,B16,[1]PumpRatePerUserCalcs!T$35)</f>
        <v>0.91704557911319318</v>
      </c>
      <c r="C17" s="11">
        <f t="shared" si="0"/>
        <v>298.86515423298965</v>
      </c>
      <c r="D17" s="11">
        <f>TRUNC((C17*1000/[1]UserCalcs!$D$35)/60)</f>
        <v>4</v>
      </c>
      <c r="E17" s="11">
        <f>((C17*1000/[1]UserCalcs!$D$35/60)-D17)*60</f>
        <v>31.695594757263326</v>
      </c>
      <c r="F17" s="12"/>
      <c r="G17" s="13">
        <v>29</v>
      </c>
      <c r="H17" s="10">
        <f>IF([1]PumpRatePerUserCalcs!BG$35&gt;H16,H16,[1]PumpRatePerUserCalcs!BG$35)</f>
        <v>0.21025284615576553</v>
      </c>
      <c r="I17" s="11">
        <f t="shared" si="1"/>
        <v>68.521402562163985</v>
      </c>
      <c r="J17" s="11">
        <f>TRUNC((I17*1000/[1]UserCalcs!$D$35)/60)</f>
        <v>1</v>
      </c>
      <c r="K17" s="17">
        <f>((I17*1000/[1]UserCalcs!$D$35/60)-J17)*60</f>
        <v>2.2921841474218052</v>
      </c>
    </row>
    <row r="18" spans="1:11" s="15" customFormat="1" ht="15" x14ac:dyDescent="0.25">
      <c r="A18" s="16">
        <v>67</v>
      </c>
      <c r="B18" s="10">
        <f>IF([1]PumpRatePerUserCalcs!U$35&gt;B17,B17,[1]PumpRatePerUserCalcs!U$35)</f>
        <v>0.88868718781403244</v>
      </c>
      <c r="C18" s="11">
        <f t="shared" si="0"/>
        <v>289.62315450859319</v>
      </c>
      <c r="D18" s="11">
        <f>TRUNC((C18*1000/[1]UserCalcs!$D$35)/60)</f>
        <v>4</v>
      </c>
      <c r="E18" s="11">
        <f>((C18*1000/[1]UserCalcs!$D$35/60)-D18)*60</f>
        <v>23.293776825993824</v>
      </c>
      <c r="F18" s="12"/>
      <c r="G18" s="13">
        <v>28</v>
      </c>
      <c r="H18" s="10">
        <f>IF([1]PumpRatePerUserCalcs!BH$35&gt;H17,H17,[1]PumpRatePerUserCalcs!BH$35)</f>
        <v>0.19845892184540709</v>
      </c>
      <c r="I18" s="11">
        <f t="shared" si="1"/>
        <v>64.677762629418169</v>
      </c>
      <c r="J18" s="11">
        <f>TRUNC((I18*1000/[1]UserCalcs!$D$35)/60)</f>
        <v>0</v>
      </c>
      <c r="K18" s="17">
        <f>((I18*1000/[1]UserCalcs!$D$35/60)-J18)*60</f>
        <v>58.797966026743786</v>
      </c>
    </row>
    <row r="19" spans="1:11" s="15" customFormat="1" ht="15" x14ac:dyDescent="0.25">
      <c r="A19" s="16">
        <v>66</v>
      </c>
      <c r="B19" s="10">
        <f>IF([1]PumpRatePerUserCalcs!V$35&gt;B18,B18,[1]PumpRatePerUserCalcs!V$35)</f>
        <v>0.86032879651487193</v>
      </c>
      <c r="C19" s="11">
        <f t="shared" si="0"/>
        <v>280.38115478419678</v>
      </c>
      <c r="D19" s="11">
        <f>TRUNC((C19*1000/[1]UserCalcs!$D$35)/60)</f>
        <v>4</v>
      </c>
      <c r="E19" s="11">
        <f>((C19*1000/[1]UserCalcs!$D$35/60)-D19)*60</f>
        <v>14.891958894724322</v>
      </c>
      <c r="F19" s="12"/>
      <c r="G19" s="13">
        <v>27</v>
      </c>
      <c r="H19" s="10">
        <f>IF([1]PumpRatePerUserCalcs!BI$35&gt;H18,H18,[1]PumpRatePerUserCalcs!BI$35)</f>
        <v>0.18666499753504864</v>
      </c>
      <c r="I19" s="11">
        <f t="shared" si="1"/>
        <v>60.834122696672353</v>
      </c>
      <c r="J19" s="11">
        <f>TRUNC((I19*1000/[1]UserCalcs!$D$35)/60)</f>
        <v>0</v>
      </c>
      <c r="K19" s="17">
        <f>((I19*1000/[1]UserCalcs!$D$35/60)-J19)*60</f>
        <v>55.30374790606578</v>
      </c>
    </row>
    <row r="20" spans="1:11" s="15" customFormat="1" ht="15" x14ac:dyDescent="0.25">
      <c r="A20" s="16">
        <v>65</v>
      </c>
      <c r="B20" s="10">
        <f>IF([1]PumpRatePerUserCalcs!W$35&gt;B19,B19,[1]PumpRatePerUserCalcs!W$35)</f>
        <v>0.83197040521571142</v>
      </c>
      <c r="C20" s="11">
        <f t="shared" si="0"/>
        <v>271.13915505980037</v>
      </c>
      <c r="D20" s="11">
        <f>TRUNC((C20*1000/[1]UserCalcs!$D$35)/60)</f>
        <v>4</v>
      </c>
      <c r="E20" s="11">
        <f>((C20*1000/[1]UserCalcs!$D$35/60)-D20)*60</f>
        <v>6.4901409634548735</v>
      </c>
      <c r="F20" s="12"/>
      <c r="G20" s="13">
        <v>26</v>
      </c>
      <c r="H20" s="10">
        <f>IF([1]PumpRatePerUserCalcs!BJ$35&gt;H19,H19,[1]PumpRatePerUserCalcs!BJ$35)</f>
        <v>0.1748710732246902</v>
      </c>
      <c r="I20" s="11">
        <f t="shared" si="1"/>
        <v>56.990482763926536</v>
      </c>
      <c r="J20" s="11">
        <f>TRUNC((I20*1000/[1]UserCalcs!$D$35)/60)</f>
        <v>0</v>
      </c>
      <c r="K20" s="17">
        <f>((I20*1000/[1]UserCalcs!$D$35/60)-J20)*60</f>
        <v>51.80952978538776</v>
      </c>
    </row>
    <row r="21" spans="1:11" s="15" customFormat="1" ht="15" x14ac:dyDescent="0.25">
      <c r="A21" s="16">
        <v>64</v>
      </c>
      <c r="B21" s="10">
        <f>IF([1]PumpRatePerUserCalcs!X$35&gt;B20,B20,[1]PumpRatePerUserCalcs!X$35)</f>
        <v>0.80361201391655068</v>
      </c>
      <c r="C21" s="11">
        <f t="shared" si="0"/>
        <v>261.89715533540385</v>
      </c>
      <c r="D21" s="11">
        <f>TRUNC((C21*1000/[1]UserCalcs!$D$35)/60)</f>
        <v>3</v>
      </c>
      <c r="E21" s="11">
        <f>((C21*1000/[1]UserCalcs!$D$35/60)-D21)*60</f>
        <v>58.088323032185343</v>
      </c>
      <c r="F21" s="12"/>
      <c r="G21" s="13">
        <v>25</v>
      </c>
      <c r="H21" s="10">
        <f>IF([1]PumpRatePerUserCalcs!BK$35&gt;H20,H20,[1]PumpRatePerUserCalcs!BK$35)</f>
        <v>0.16307714891433178</v>
      </c>
      <c r="I21" s="11">
        <f t="shared" si="1"/>
        <v>53.146842831180727</v>
      </c>
      <c r="J21" s="11">
        <f>TRUNC((I21*1000/[1]UserCalcs!$D$35)/60)</f>
        <v>0</v>
      </c>
      <c r="K21" s="17">
        <f>((I21*1000/[1]UserCalcs!$D$35/60)-J21)*60</f>
        <v>48.315311664709753</v>
      </c>
    </row>
    <row r="22" spans="1:11" s="15" customFormat="1" ht="15" x14ac:dyDescent="0.25">
      <c r="A22" s="16">
        <v>63</v>
      </c>
      <c r="B22" s="10">
        <f>IF([1]PumpRatePerUserCalcs!Y$35&gt;B21,B21,[1]PumpRatePerUserCalcs!Y$35)</f>
        <v>0.77525362261739017</v>
      </c>
      <c r="C22" s="11">
        <f t="shared" si="0"/>
        <v>252.65515561100744</v>
      </c>
      <c r="D22" s="11">
        <f>TRUNC((C22*1000/[1]UserCalcs!$D$35)/60)</f>
        <v>3</v>
      </c>
      <c r="E22" s="11">
        <f>((C22*1000/[1]UserCalcs!$D$35/60)-D22)*60</f>
        <v>49.686505100915866</v>
      </c>
      <c r="F22" s="12"/>
      <c r="G22" s="13">
        <v>24</v>
      </c>
      <c r="H22" s="10">
        <f>IF([1]PumpRatePerUserCalcs!BL$35&gt;H21,H21,[1]PumpRatePerUserCalcs!BL$35)</f>
        <v>0.15128322460397334</v>
      </c>
      <c r="I22" s="11">
        <f t="shared" si="1"/>
        <v>49.303202898434911</v>
      </c>
      <c r="J22" s="11">
        <f>TRUNC((I22*1000/[1]UserCalcs!$D$35)/60)</f>
        <v>0</v>
      </c>
      <c r="K22" s="17">
        <f>((I22*1000/[1]UserCalcs!$D$35/60)-J22)*60</f>
        <v>44.821093544031733</v>
      </c>
    </row>
    <row r="23" spans="1:11" s="15" customFormat="1" ht="15" x14ac:dyDescent="0.25">
      <c r="A23" s="16">
        <v>62</v>
      </c>
      <c r="B23" s="10">
        <f>IF([1]PumpRatePerUserCalcs!Z$35&gt;B22,B22,[1]PumpRatePerUserCalcs!Z$35)</f>
        <v>0.74689523131822944</v>
      </c>
      <c r="C23" s="11">
        <f t="shared" si="0"/>
        <v>243.41315588661098</v>
      </c>
      <c r="D23" s="11">
        <f>TRUNC((C23*1000/[1]UserCalcs!$D$35)/60)</f>
        <v>3</v>
      </c>
      <c r="E23" s="11">
        <f>((C23*1000/[1]UserCalcs!$D$35/60)-D23)*60</f>
        <v>41.28468716964634</v>
      </c>
      <c r="F23" s="12"/>
      <c r="G23" s="13">
        <v>23</v>
      </c>
      <c r="H23" s="10">
        <f>IF([1]PumpRatePerUserCalcs!BM$35&gt;H22,H22,[1]PumpRatePerUserCalcs!BM$35)</f>
        <v>0.13948930029361489</v>
      </c>
      <c r="I23" s="11">
        <f t="shared" si="1"/>
        <v>45.459562965689095</v>
      </c>
      <c r="J23" s="11">
        <f>TRUNC((I23*1000/[1]UserCalcs!$D$35)/60)</f>
        <v>0</v>
      </c>
      <c r="K23" s="17">
        <f>((I23*1000/[1]UserCalcs!$D$35/60)-J23)*60</f>
        <v>41.326875423353727</v>
      </c>
    </row>
    <row r="24" spans="1:11" s="15" customFormat="1" ht="15" x14ac:dyDescent="0.25">
      <c r="A24" s="16">
        <v>61</v>
      </c>
      <c r="B24" s="10">
        <f>IF([1]PumpRatePerUserCalcs!AA$35&gt;B23,B23,[1]PumpRatePerUserCalcs!AA$35)</f>
        <v>0.71853684001906892</v>
      </c>
      <c r="C24" s="11">
        <f t="shared" si="0"/>
        <v>234.17115616221454</v>
      </c>
      <c r="D24" s="11">
        <f>TRUNC((C24*1000/[1]UserCalcs!$D$35)/60)</f>
        <v>3</v>
      </c>
      <c r="E24" s="11">
        <f>((C24*1000/[1]UserCalcs!$D$35/60)-D24)*60</f>
        <v>32.88286923837687</v>
      </c>
      <c r="F24" s="12"/>
      <c r="G24" s="13">
        <v>22</v>
      </c>
      <c r="H24" s="10">
        <f>IF([1]PumpRatePerUserCalcs!BN$35&gt;H23,H23,[1]PumpRatePerUserCalcs!BN$35)</f>
        <v>0.12769537598325645</v>
      </c>
      <c r="I24" s="11">
        <f t="shared" si="1"/>
        <v>41.615923032943279</v>
      </c>
      <c r="J24" s="11">
        <f>TRUNC((I24*1000/[1]UserCalcs!$D$35)/60)</f>
        <v>0</v>
      </c>
      <c r="K24" s="17">
        <f>((I24*1000/[1]UserCalcs!$D$35/60)-J24)*60</f>
        <v>37.832657302675706</v>
      </c>
    </row>
    <row r="25" spans="1:11" s="15" customFormat="1" ht="15" x14ac:dyDescent="0.25">
      <c r="A25" s="16">
        <v>60</v>
      </c>
      <c r="B25" s="10">
        <f>IF([1]PumpRatePerUserCalcs!AB$35&gt;B24,B24,[1]PumpRatePerUserCalcs!AB$35)</f>
        <v>0.6998499507454311</v>
      </c>
      <c r="C25" s="11">
        <f t="shared" si="0"/>
        <v>228.081098947936</v>
      </c>
      <c r="D25" s="11">
        <f>TRUNC((C25*1000/[1]UserCalcs!$D$35)/60)</f>
        <v>3</v>
      </c>
      <c r="E25" s="11">
        <f>((C25*1000/[1]UserCalcs!$D$35/60)-D25)*60</f>
        <v>27.346453589032748</v>
      </c>
      <c r="F25" s="12"/>
      <c r="G25" s="13">
        <v>21</v>
      </c>
      <c r="H25" s="10">
        <f>IF([1]PumpRatePerUserCalcs!BO$35&gt;H24,H24,[1]PumpRatePerUserCalcs!BO$35)</f>
        <v>0.11590145167289802</v>
      </c>
      <c r="I25" s="11">
        <f t="shared" si="1"/>
        <v>37.772283100197463</v>
      </c>
      <c r="J25" s="11">
        <f>TRUNC((I25*1000/[1]UserCalcs!$D$35)/60)</f>
        <v>0</v>
      </c>
      <c r="K25" s="17">
        <f>((I25*1000/[1]UserCalcs!$D$35/60)-J25)*60</f>
        <v>34.338439181997693</v>
      </c>
    </row>
    <row r="26" spans="1:11" s="15" customFormat="1" ht="15" x14ac:dyDescent="0.25">
      <c r="A26" s="16">
        <v>59</v>
      </c>
      <c r="B26" s="10">
        <f>IF([1]PumpRatePerUserCalcs!AC$35&gt;B25,B25,[1]PumpRatePerUserCalcs!AC$35)</f>
        <v>0.68116306147179317</v>
      </c>
      <c r="C26" s="11">
        <f t="shared" si="0"/>
        <v>221.9910417336574</v>
      </c>
      <c r="D26" s="11">
        <f>TRUNC((C26*1000/[1]UserCalcs!$D$35)/60)</f>
        <v>3</v>
      </c>
      <c r="E26" s="11">
        <f>((C26*1000/[1]UserCalcs!$D$35/60)-D26)*60</f>
        <v>21.81003793968852</v>
      </c>
      <c r="F26" s="12"/>
      <c r="G26" s="13">
        <v>20</v>
      </c>
      <c r="H26" s="10">
        <f>IF([1]PumpRatePerUserCalcs!BP$35&gt;H25,H25,[1]PumpRatePerUserCalcs!BP$35)</f>
        <v>0.10533616810458989</v>
      </c>
      <c r="I26" s="11">
        <f t="shared" si="1"/>
        <v>34.329057185285841</v>
      </c>
      <c r="J26" s="11">
        <f>TRUNC((I26*1000/[1]UserCalcs!$D$35)/60)</f>
        <v>0</v>
      </c>
      <c r="K26" s="17">
        <f>((I26*1000/[1]UserCalcs!$D$35/60)-J26)*60</f>
        <v>31.20823380480531</v>
      </c>
    </row>
    <row r="27" spans="1:11" s="15" customFormat="1" ht="15" x14ac:dyDescent="0.25">
      <c r="A27" s="16">
        <v>58</v>
      </c>
      <c r="B27" s="10">
        <f>IF([1]PumpRatePerUserCalcs!AD$35&gt;B26,B26,[1]PumpRatePerUserCalcs!AD$35)</f>
        <v>0.66247617219815536</v>
      </c>
      <c r="C27" s="11">
        <f t="shared" si="0"/>
        <v>215.90098451937882</v>
      </c>
      <c r="D27" s="11">
        <f>TRUNC((C27*1000/[1]UserCalcs!$D$35)/60)</f>
        <v>3</v>
      </c>
      <c r="E27" s="11">
        <f>((C27*1000/[1]UserCalcs!$D$35/60)-D27)*60</f>
        <v>16.273622290344399</v>
      </c>
      <c r="F27" s="12"/>
      <c r="G27" s="13">
        <v>19</v>
      </c>
      <c r="H27" s="10">
        <f>IF([1]PumpRatePerUserCalcs!BQ$35&gt;H26,H26,[1]PumpRatePerUserCalcs!BQ$35)</f>
        <v>9.477088453628181E-2</v>
      </c>
      <c r="I27" s="11">
        <f t="shared" si="1"/>
        <v>30.88583127037424</v>
      </c>
      <c r="J27" s="11">
        <f>TRUNC((I27*1000/[1]UserCalcs!$D$35)/60)</f>
        <v>0</v>
      </c>
      <c r="K27" s="17">
        <f>((I27*1000/[1]UserCalcs!$D$35/60)-J27)*60</f>
        <v>28.078028427612946</v>
      </c>
    </row>
    <row r="28" spans="1:11" s="15" customFormat="1" ht="15" x14ac:dyDescent="0.25">
      <c r="A28" s="16">
        <v>57</v>
      </c>
      <c r="B28" s="10">
        <f>IF([1]PumpRatePerUserCalcs!AE$35&gt;B27,B27,[1]PumpRatePerUserCalcs!AE$35)</f>
        <v>0.64378928292451754</v>
      </c>
      <c r="C28" s="11">
        <f t="shared" si="0"/>
        <v>209.81092730510025</v>
      </c>
      <c r="D28" s="11">
        <f>TRUNC((C28*1000/[1]UserCalcs!$D$35)/60)</f>
        <v>3</v>
      </c>
      <c r="E28" s="11">
        <f>((C28*1000/[1]UserCalcs!$D$35/60)-D28)*60</f>
        <v>10.737206641000228</v>
      </c>
      <c r="F28" s="12"/>
      <c r="G28" s="13">
        <v>18</v>
      </c>
      <c r="H28" s="10">
        <f>IF([1]PumpRatePerUserCalcs!BR$35&gt;H27,H27,[1]PumpRatePerUserCalcs!BR$35)</f>
        <v>8.4205600967973748E-2</v>
      </c>
      <c r="I28" s="11">
        <f t="shared" si="1"/>
        <v>27.442605355462646</v>
      </c>
      <c r="J28" s="11">
        <f>TRUNC((I28*1000/[1]UserCalcs!$D$35)/60)</f>
        <v>0</v>
      </c>
      <c r="K28" s="17">
        <f>((I28*1000/[1]UserCalcs!$D$35/60)-J28)*60</f>
        <v>24.947823050420585</v>
      </c>
    </row>
    <row r="29" spans="1:11" s="15" customFormat="1" ht="15" x14ac:dyDescent="0.25">
      <c r="A29" s="16">
        <v>56</v>
      </c>
      <c r="B29" s="10">
        <f>IF([1]PumpRatePerUserCalcs!AF$35&gt;B28,B28,[1]PumpRatePerUserCalcs!AF$35)</f>
        <v>0.6251023936508795</v>
      </c>
      <c r="C29" s="11">
        <f t="shared" si="0"/>
        <v>203.72087009082165</v>
      </c>
      <c r="D29" s="11">
        <f>TRUNC((C29*1000/[1]UserCalcs!$D$35)/60)</f>
        <v>3</v>
      </c>
      <c r="E29" s="11">
        <f>((C29*1000/[1]UserCalcs!$D$35/60)-D29)*60</f>
        <v>5.2007909916560546</v>
      </c>
      <c r="F29" s="12"/>
      <c r="G29" s="13">
        <v>17</v>
      </c>
      <c r="H29" s="10">
        <f>IF([1]PumpRatePerUserCalcs!BS$35&gt;H28,H28,[1]PumpRatePerUserCalcs!BS$35)</f>
        <v>7.3640317399665686E-2</v>
      </c>
      <c r="I29" s="11">
        <f t="shared" si="1"/>
        <v>23.999379440551049</v>
      </c>
      <c r="J29" s="11">
        <f>TRUNC((I29*1000/[1]UserCalcs!$D$35)/60)</f>
        <v>0</v>
      </c>
      <c r="K29" s="17">
        <f>((I29*1000/[1]UserCalcs!$D$35/60)-J29)*60</f>
        <v>21.817617673228227</v>
      </c>
    </row>
    <row r="30" spans="1:11" s="15" customFormat="1" ht="15" x14ac:dyDescent="0.25">
      <c r="A30" s="16">
        <v>55</v>
      </c>
      <c r="B30" s="10">
        <f>IF([1]PumpRatePerUserCalcs!AG$35&gt;B29,B29,[1]PumpRatePerUserCalcs!AG$35)</f>
        <v>0.60641550437724168</v>
      </c>
      <c r="C30" s="11">
        <f t="shared" si="0"/>
        <v>197.63081287654305</v>
      </c>
      <c r="D30" s="11">
        <f>TRUNC((C30*1000/[1]UserCalcs!$D$35)/60)</f>
        <v>2</v>
      </c>
      <c r="E30" s="11">
        <f>((C30*1000/[1]UserCalcs!$D$35/60)-D30)*60</f>
        <v>59.664375342311885</v>
      </c>
      <c r="F30" s="12"/>
      <c r="G30" s="13">
        <v>16</v>
      </c>
      <c r="H30" s="10">
        <f>IF([1]PumpRatePerUserCalcs!BT$35&gt;H29,H29,[1]PumpRatePerUserCalcs!BT$35)</f>
        <v>6.307503383135761E-2</v>
      </c>
      <c r="I30" s="11">
        <f t="shared" si="1"/>
        <v>20.556153525639445</v>
      </c>
      <c r="J30" s="11">
        <f>TRUNC((I30*1000/[1]UserCalcs!$D$35)/60)</f>
        <v>0</v>
      </c>
      <c r="K30" s="17">
        <f>((I30*1000/[1]UserCalcs!$D$35/60)-J30)*60</f>
        <v>18.687412296035859</v>
      </c>
    </row>
    <row r="31" spans="1:11" s="15" customFormat="1" ht="15" x14ac:dyDescent="0.25">
      <c r="A31" s="16">
        <v>54</v>
      </c>
      <c r="B31" s="10">
        <f>IF([1]PumpRatePerUserCalcs!AH$35&gt;B30,B30,[1]PumpRatePerUserCalcs!AH$35)</f>
        <v>0.58772861510360386</v>
      </c>
      <c r="C31" s="11">
        <f t="shared" si="0"/>
        <v>191.5407556622645</v>
      </c>
      <c r="D31" s="11">
        <f>TRUNC((C31*1000/[1]UserCalcs!$D$35)/60)</f>
        <v>2</v>
      </c>
      <c r="E31" s="11">
        <f>((C31*1000/[1]UserCalcs!$D$35/60)-D31)*60</f>
        <v>54.127959692967707</v>
      </c>
      <c r="F31" s="12"/>
      <c r="G31" s="13">
        <v>15</v>
      </c>
      <c r="H31" s="10">
        <f>IF([1]PumpRatePerUserCalcs!BU$35&gt;H30,H30,[1]PumpRatePerUserCalcs!BU$35)</f>
        <v>5.2509750263049548E-2</v>
      </c>
      <c r="I31" s="11">
        <f t="shared" si="1"/>
        <v>17.112927610727848</v>
      </c>
      <c r="J31" s="11">
        <f>TRUNC((I31*1000/[1]UserCalcs!$D$35)/60)</f>
        <v>0</v>
      </c>
      <c r="K31" s="17">
        <f>((I31*1000/[1]UserCalcs!$D$35/60)-J31)*60</f>
        <v>15.557206918843502</v>
      </c>
    </row>
    <row r="32" spans="1:11" s="15" customFormat="1" ht="15" x14ac:dyDescent="0.25">
      <c r="A32" s="16">
        <v>53</v>
      </c>
      <c r="B32" s="10">
        <f>IF([1]PumpRatePerUserCalcs!AI$35&gt;B31,B31,[1]PumpRatePerUserCalcs!AI$35)</f>
        <v>0.56904172582996604</v>
      </c>
      <c r="C32" s="11">
        <f t="shared" si="0"/>
        <v>185.45069844798593</v>
      </c>
      <c r="D32" s="11">
        <f>TRUNC((C32*1000/[1]UserCalcs!$D$35)/60)</f>
        <v>2</v>
      </c>
      <c r="E32" s="11">
        <f>((C32*1000/[1]UserCalcs!$D$35/60)-D32)*60</f>
        <v>48.591544043623564</v>
      </c>
      <c r="F32" s="12"/>
      <c r="G32" s="13">
        <v>14</v>
      </c>
      <c r="H32" s="10">
        <f>IF([1]PumpRatePerUserCalcs!BV$35&gt;H31,H31,[1]PumpRatePerUserCalcs!BV$35)</f>
        <v>4.1944466694741493E-2</v>
      </c>
      <c r="I32" s="11">
        <f t="shared" si="1"/>
        <v>13.669701695816252</v>
      </c>
      <c r="J32" s="11">
        <f>TRUNC((I32*1000/[1]UserCalcs!$D$35)/60)</f>
        <v>0</v>
      </c>
      <c r="K32" s="17">
        <f>((I32*1000/[1]UserCalcs!$D$35/60)-J32)*60</f>
        <v>12.427001541651139</v>
      </c>
    </row>
    <row r="33" spans="1:11" s="15" customFormat="1" ht="15" x14ac:dyDescent="0.25">
      <c r="A33" s="16">
        <v>52</v>
      </c>
      <c r="B33" s="10">
        <f>IF([1]PumpRatePerUserCalcs!AJ$35&gt;B32,B32,[1]PumpRatePerUserCalcs!AJ$35)</f>
        <v>0.55035483655632811</v>
      </c>
      <c r="C33" s="11">
        <f t="shared" si="0"/>
        <v>179.36064123370736</v>
      </c>
      <c r="D33" s="11">
        <f>TRUNC((C33*1000/[1]UserCalcs!$D$35)/60)</f>
        <v>2</v>
      </c>
      <c r="E33" s="11">
        <f>((C33*1000/[1]UserCalcs!$D$35/60)-D33)*60</f>
        <v>43.055128394279393</v>
      </c>
      <c r="F33" s="12"/>
      <c r="G33" s="13">
        <v>13</v>
      </c>
      <c r="H33" s="10">
        <f>IF([1]PumpRatePerUserCalcs!BW$35&gt;H32,H32,[1]PumpRatePerUserCalcs!BW$35)</f>
        <v>3.1379183126433417E-2</v>
      </c>
      <c r="I33" s="11">
        <f t="shared" si="1"/>
        <v>10.226475780904652</v>
      </c>
      <c r="J33" s="11">
        <f>TRUNC((I33*1000/[1]UserCalcs!$D$35)/60)</f>
        <v>0</v>
      </c>
      <c r="K33" s="17">
        <f>((I33*1000/[1]UserCalcs!$D$35/60)-J33)*60</f>
        <v>9.2967961644587742</v>
      </c>
    </row>
    <row r="34" spans="1:11" s="15" customFormat="1" ht="15" x14ac:dyDescent="0.25">
      <c r="A34" s="16">
        <v>51</v>
      </c>
      <c r="B34" s="10">
        <f>IF([1]PumpRatePerUserCalcs!AK$35&gt;B33,B33,[1]PumpRatePerUserCalcs!AK$35)</f>
        <v>0.53166794728269018</v>
      </c>
      <c r="C34" s="11">
        <f t="shared" si="0"/>
        <v>173.27058401942872</v>
      </c>
      <c r="D34" s="11">
        <f>TRUNC((C34*1000/[1]UserCalcs!$D$35)/60)</f>
        <v>2</v>
      </c>
      <c r="E34" s="11">
        <f>((C34*1000/[1]UserCalcs!$D$35/60)-D34)*60</f>
        <v>37.518712744935215</v>
      </c>
      <c r="F34" s="12"/>
      <c r="G34" s="13">
        <v>12</v>
      </c>
      <c r="H34" s="10">
        <f>IF([1]PumpRatePerUserCalcs!BX$35&gt;H33,H33,[1]PumpRatePerUserCalcs!BX$35)</f>
        <v>2.0813899558125348E-2</v>
      </c>
      <c r="I34" s="11">
        <f t="shared" si="1"/>
        <v>6.7832498659930502</v>
      </c>
      <c r="J34" s="11">
        <f>TRUNC((I34*1000/[1]UserCalcs!$D$35)/60)</f>
        <v>0</v>
      </c>
      <c r="K34" s="17">
        <f>((I34*1000/[1]UserCalcs!$D$35/60)-J34)*60</f>
        <v>6.1665907872664096</v>
      </c>
    </row>
    <row r="35" spans="1:11" s="15" customFormat="1" ht="15" x14ac:dyDescent="0.25">
      <c r="A35" s="16">
        <v>50</v>
      </c>
      <c r="B35" s="10">
        <f>IF([1]PumpRatePerUserCalcs!AL$35&gt;B34,B34,[1]PumpRatePerUserCalcs!AL$35)</f>
        <v>0.5161459375458739</v>
      </c>
      <c r="C35" s="11">
        <f t="shared" si="0"/>
        <v>168.21196104620032</v>
      </c>
      <c r="D35" s="11">
        <f>TRUNC((C35*1000/[1]UserCalcs!$D$35)/60)</f>
        <v>2</v>
      </c>
      <c r="E35" s="11">
        <f>((C35*1000/[1]UserCalcs!$D$35/60)-D35)*60</f>
        <v>32.919964587454807</v>
      </c>
      <c r="F35" s="12"/>
      <c r="G35" s="13">
        <v>11</v>
      </c>
      <c r="H35" s="10">
        <f>IF([1]PumpRatePerUserCalcs!BY$35&gt;H34,H34,[1]PumpRatePerUserCalcs!BY$35)</f>
        <v>1.0248615989817286E-2</v>
      </c>
      <c r="I35" s="11">
        <f t="shared" si="1"/>
        <v>3.3400239510814536</v>
      </c>
      <c r="J35" s="11">
        <f>TRUNC((I35*1000/[1]UserCalcs!$D$35)/60)</f>
        <v>0</v>
      </c>
      <c r="K35" s="17">
        <f>((I35*1000/[1]UserCalcs!$D$35/60)-J35)*60</f>
        <v>3.0363854100740486</v>
      </c>
    </row>
    <row r="36" spans="1:11" s="15" customFormat="1" ht="15" x14ac:dyDescent="0.25">
      <c r="A36" s="16">
        <v>49</v>
      </c>
      <c r="B36" s="10">
        <f>IF([1]PumpRatePerUserCalcs!AM$35&gt;B35,B35,[1]PumpRatePerUserCalcs!AM$35)</f>
        <v>0.50062392780905751</v>
      </c>
      <c r="C36" s="11">
        <f t="shared" si="0"/>
        <v>163.15333807297185</v>
      </c>
      <c r="D36" s="11">
        <f>TRUNC((C36*1000/[1]UserCalcs!$D$35)/60)</f>
        <v>2</v>
      </c>
      <c r="E36" s="11">
        <f>((C36*1000/[1]UserCalcs!$D$35/60)-D36)*60</f>
        <v>28.321216429974399</v>
      </c>
      <c r="F36" s="12"/>
      <c r="G36" s="13">
        <v>10</v>
      </c>
      <c r="H36" s="10">
        <f>IF([1]PumpRatePerUserCalcs!BZ$35&gt;H35,H35,[1]PumpRatePerUserCalcs!BZ$35)</f>
        <v>0</v>
      </c>
      <c r="I36" s="11">
        <f t="shared" si="1"/>
        <v>0</v>
      </c>
      <c r="J36" s="11">
        <f>TRUNC((I36*1000/[1]UserCalcs!$D$35)/60)</f>
        <v>0</v>
      </c>
      <c r="K36" s="17">
        <f>((I36*1000/[1]UserCalcs!$D$35/60)-J36)*60</f>
        <v>0</v>
      </c>
    </row>
    <row r="37" spans="1:11" s="15" customFormat="1" ht="15" x14ac:dyDescent="0.25">
      <c r="A37" s="16">
        <v>48</v>
      </c>
      <c r="B37" s="10">
        <f>IF([1]PumpRatePerUserCalcs!AN$35&gt;B36,B36,[1]PumpRatePerUserCalcs!AN$35)</f>
        <v>0.48510191807224101</v>
      </c>
      <c r="C37" s="11">
        <f t="shared" si="0"/>
        <v>158.09471509974333</v>
      </c>
      <c r="D37" s="11">
        <f>TRUNC((C37*1000/[1]UserCalcs!$D$35)/60)</f>
        <v>2</v>
      </c>
      <c r="E37" s="11">
        <f>((C37*1000/[1]UserCalcs!$D$35/60)-D37)*60</f>
        <v>23.722468272493941</v>
      </c>
      <c r="F37" s="12"/>
      <c r="G37" s="13">
        <v>9</v>
      </c>
      <c r="H37" s="10">
        <f>IF([1]PumpRatePerUserCalcs!CA$35&gt;H36,H36,[1]PumpRatePerUserCalcs!CA$35)</f>
        <v>0</v>
      </c>
      <c r="I37" s="11">
        <f t="shared" si="1"/>
        <v>0</v>
      </c>
      <c r="J37" s="11">
        <f>TRUNC((I37*1000/[1]UserCalcs!$D$35)/60)</f>
        <v>0</v>
      </c>
      <c r="K37" s="17">
        <f>((I37*1000/[1]UserCalcs!$D$35/60)-J37)*60</f>
        <v>0</v>
      </c>
    </row>
    <row r="38" spans="1:11" s="15" customFormat="1" ht="15" x14ac:dyDescent="0.25">
      <c r="A38" s="16">
        <v>47</v>
      </c>
      <c r="B38" s="10">
        <f>IF([1]PumpRatePerUserCalcs!AO$35&gt;B37,B37,[1]PumpRatePerUserCalcs!AO$35)</f>
        <v>0.46957990833542457</v>
      </c>
      <c r="C38" s="11">
        <f t="shared" si="0"/>
        <v>153.03609212651489</v>
      </c>
      <c r="D38" s="11">
        <f>TRUNC((C38*1000/[1]UserCalcs!$D$35)/60)</f>
        <v>2</v>
      </c>
      <c r="E38" s="11">
        <f>((C38*1000/[1]UserCalcs!$D$35/60)-D38)*60</f>
        <v>19.123720115013533</v>
      </c>
      <c r="F38" s="12"/>
      <c r="G38" s="13">
        <v>8</v>
      </c>
      <c r="H38" s="10">
        <f>IF([1]PumpRatePerUserCalcs!CB$35&gt;H37,H37,[1]PumpRatePerUserCalcs!CB$35)</f>
        <v>0</v>
      </c>
      <c r="I38" s="11">
        <f t="shared" si="1"/>
        <v>0</v>
      </c>
      <c r="J38" s="11">
        <f>TRUNC((I38*1000/[1]UserCalcs!$D$35)/60)</f>
        <v>0</v>
      </c>
      <c r="K38" s="17">
        <f>((I38*1000/[1]UserCalcs!$D$35/60)-J38)*60</f>
        <v>0</v>
      </c>
    </row>
    <row r="39" spans="1:11" s="15" customFormat="1" ht="15" x14ac:dyDescent="0.25">
      <c r="A39" s="16">
        <v>46</v>
      </c>
      <c r="B39" s="10">
        <f>IF([1]PumpRatePerUserCalcs!AP$35&gt;B38,B38,[1]PumpRatePerUserCalcs!AP$35)</f>
        <v>0.45405789859860807</v>
      </c>
      <c r="C39" s="11">
        <f t="shared" si="0"/>
        <v>147.97746915328636</v>
      </c>
      <c r="D39" s="11">
        <f>TRUNC((C39*1000/[1]UserCalcs!$D$35)/60)</f>
        <v>2</v>
      </c>
      <c r="E39" s="11">
        <f>((C39*1000/[1]UserCalcs!$D$35/60)-D39)*60</f>
        <v>14.52497195753307</v>
      </c>
      <c r="F39" s="12"/>
      <c r="G39" s="13">
        <v>7</v>
      </c>
      <c r="H39" s="10">
        <f>IF([1]PumpRatePerUserCalcs!CC$35&gt;H38,H38,[1]PumpRatePerUserCalcs!CC$35)</f>
        <v>0</v>
      </c>
      <c r="I39" s="11">
        <f t="shared" si="1"/>
        <v>0</v>
      </c>
      <c r="J39" s="11">
        <f>TRUNC((I39*1000/[1]UserCalcs!$D$35)/60)</f>
        <v>0</v>
      </c>
      <c r="K39" s="17">
        <f>((I39*1000/[1]UserCalcs!$D$35/60)-J39)*60</f>
        <v>0</v>
      </c>
    </row>
    <row r="40" spans="1:11" s="15" customFormat="1" ht="15" x14ac:dyDescent="0.25">
      <c r="A40" s="16">
        <v>45</v>
      </c>
      <c r="B40" s="10">
        <f>IF([1]PumpRatePerUserCalcs!AQ$35&gt;B39,B39,[1]PumpRatePerUserCalcs!AQ$35)</f>
        <v>0.43853588886179173</v>
      </c>
      <c r="C40" s="11">
        <f t="shared" si="0"/>
        <v>142.91884618005793</v>
      </c>
      <c r="D40" s="11">
        <f>TRUNC((C40*1000/[1]UserCalcs!$D$35)/60)</f>
        <v>2</v>
      </c>
      <c r="E40" s="11">
        <f>((C40*1000/[1]UserCalcs!$D$35/60)-D40)*60</f>
        <v>9.9262238000526626</v>
      </c>
      <c r="F40" s="12"/>
      <c r="G40" s="13">
        <v>6</v>
      </c>
      <c r="H40" s="10">
        <f>IF([1]PumpRatePerUserCalcs!CD$35&gt;H39,H39,[1]PumpRatePerUserCalcs!CD$35)</f>
        <v>0</v>
      </c>
      <c r="I40" s="11">
        <f t="shared" si="1"/>
        <v>0</v>
      </c>
      <c r="J40" s="11">
        <f>TRUNC((I40*1000/[1]UserCalcs!$D$35)/60)</f>
        <v>0</v>
      </c>
      <c r="K40" s="17">
        <f>((I40*1000/[1]UserCalcs!$D$35/60)-J40)*60</f>
        <v>0</v>
      </c>
    </row>
    <row r="41" spans="1:11" s="15" customFormat="1" ht="15" x14ac:dyDescent="0.25">
      <c r="A41" s="16">
        <v>44</v>
      </c>
      <c r="B41" s="10">
        <f>IF([1]PumpRatePerUserCalcs!AR$35&gt;B40,B40,[1]PumpRatePerUserCalcs!AR$35)</f>
        <v>0.42301387912497529</v>
      </c>
      <c r="C41" s="11">
        <f t="shared" si="0"/>
        <v>137.86022320682946</v>
      </c>
      <c r="D41" s="11">
        <f>TRUNC((C41*1000/[1]UserCalcs!$D$35)/60)</f>
        <v>2</v>
      </c>
      <c r="E41" s="11">
        <f>((C41*1000/[1]UserCalcs!$D$35/60)-D41)*60</f>
        <v>5.3274756425722281</v>
      </c>
      <c r="F41" s="12"/>
      <c r="G41" s="13">
        <v>5</v>
      </c>
      <c r="H41" s="10">
        <f>IF([1]PumpRatePerUserCalcs!CE$35&gt;H40,H40,[1]PumpRatePerUserCalcs!CE$35)</f>
        <v>0</v>
      </c>
      <c r="I41" s="11">
        <f t="shared" si="1"/>
        <v>0</v>
      </c>
      <c r="J41" s="11">
        <f>TRUNC((I41*1000/[1]UserCalcs!$D$35)/60)</f>
        <v>0</v>
      </c>
      <c r="K41" s="17">
        <f>((I41*1000/[1]UserCalcs!$D$35/60)-J41)*60</f>
        <v>0</v>
      </c>
    </row>
    <row r="42" spans="1:11" s="15" customFormat="1" ht="15" x14ac:dyDescent="0.25">
      <c r="A42" s="16">
        <v>43</v>
      </c>
      <c r="B42" s="10">
        <f>IF([1]PumpRatePerUserCalcs!AS$35&gt;B41,B41,[1]PumpRatePerUserCalcs!AS$35)</f>
        <v>0.40749186938815879</v>
      </c>
      <c r="C42" s="11">
        <f t="shared" si="0"/>
        <v>132.80160023360094</v>
      </c>
      <c r="D42" s="11">
        <f>TRUNC((C42*1000/[1]UserCalcs!$D$35)/60)</f>
        <v>2</v>
      </c>
      <c r="E42" s="11">
        <f>((C42*1000/[1]UserCalcs!$D$35/60)-D42)*60</f>
        <v>0.72872748509176688</v>
      </c>
      <c r="F42" s="12"/>
      <c r="G42" s="13">
        <v>4</v>
      </c>
      <c r="H42" s="10">
        <f>IF([1]PumpRatePerUserCalcs!CF$35&gt;H41,H41,[1]PumpRatePerUserCalcs!CF$35)</f>
        <v>0</v>
      </c>
      <c r="I42" s="11">
        <f t="shared" si="1"/>
        <v>0</v>
      </c>
      <c r="J42" s="11">
        <f>TRUNC((I42*1000/[1]UserCalcs!$D$35)/60)</f>
        <v>0</v>
      </c>
      <c r="K42" s="17">
        <f>((I42*1000/[1]UserCalcs!$D$35/60)-J42)*60</f>
        <v>0</v>
      </c>
    </row>
    <row r="43" spans="1:11" s="15" customFormat="1" ht="15" x14ac:dyDescent="0.25">
      <c r="A43" s="16">
        <v>42</v>
      </c>
      <c r="B43" s="10">
        <f>IF([1]PumpRatePerUserCalcs!AT$35&gt;B42,B42,[1]PumpRatePerUserCalcs!AT$35)</f>
        <v>0.39196985965134234</v>
      </c>
      <c r="C43" s="11">
        <f t="shared" si="0"/>
        <v>127.74297726037247</v>
      </c>
      <c r="D43" s="11">
        <f>TRUNC((C43*1000/[1]UserCalcs!$D$35)/60)</f>
        <v>1</v>
      </c>
      <c r="E43" s="11">
        <f>((C43*1000/[1]UserCalcs!$D$35/60)-D43)*60</f>
        <v>56.129979327611331</v>
      </c>
      <c r="F43" s="12"/>
      <c r="G43" s="13">
        <v>3</v>
      </c>
      <c r="H43" s="10">
        <f>IF([1]PumpRatePerUserCalcs!CG$35&gt;H42,H42,[1]PumpRatePerUserCalcs!CG$35)</f>
        <v>0</v>
      </c>
      <c r="I43" s="11">
        <f t="shared" si="1"/>
        <v>0</v>
      </c>
      <c r="J43" s="11">
        <f>TRUNC((I43*1000/[1]UserCalcs!$D$35)/60)</f>
        <v>0</v>
      </c>
      <c r="K43" s="17">
        <f>((I43*1000/[1]UserCalcs!$D$35/60)-J43)*60</f>
        <v>0</v>
      </c>
    </row>
    <row r="44" spans="1:11" s="15" customFormat="1" ht="15" x14ac:dyDescent="0.25">
      <c r="A44" s="16">
        <v>41</v>
      </c>
      <c r="B44" s="10">
        <f>IF([1]PumpRatePerUserCalcs!AU$35&gt;B43,B43,[1]PumpRatePerUserCalcs!AU$35)</f>
        <v>0.37644784991452596</v>
      </c>
      <c r="C44" s="11">
        <f t="shared" si="0"/>
        <v>122.68435428714402</v>
      </c>
      <c r="D44" s="11">
        <f>TRUNC((C44*1000/[1]UserCalcs!$D$35)/60)</f>
        <v>1</v>
      </c>
      <c r="E44" s="11">
        <f>((C44*1000/[1]UserCalcs!$D$35/60)-D44)*60</f>
        <v>51.531231170130923</v>
      </c>
      <c r="F44" s="12"/>
      <c r="G44" s="13">
        <v>2</v>
      </c>
      <c r="H44" s="10">
        <f>IF([1]PumpRatePerUserCalcs!CH$35&gt;H43,H43,[1]PumpRatePerUserCalcs!CH$35)</f>
        <v>0</v>
      </c>
      <c r="I44" s="11">
        <f t="shared" si="1"/>
        <v>0</v>
      </c>
      <c r="J44" s="11">
        <f>TRUNC((I44*1000/[1]UserCalcs!$D$35)/60)</f>
        <v>0</v>
      </c>
      <c r="K44" s="17">
        <f>((I44*1000/[1]UserCalcs!$D$35/60)-J44)*60</f>
        <v>0</v>
      </c>
    </row>
    <row r="45" spans="1:11" s="15" customFormat="1" ht="15" x14ac:dyDescent="0.25">
      <c r="A45" s="18">
        <v>40</v>
      </c>
      <c r="B45" s="19">
        <f>IF([1]PumpRatePerUserCalcs!AV$35&gt;B44,B44,[1]PumpRatePerUserCalcs!AV$35)</f>
        <v>0.36218713440072142</v>
      </c>
      <c r="C45" s="20">
        <f t="shared" si="0"/>
        <v>118.0367871011951</v>
      </c>
      <c r="D45" s="20">
        <f>TRUNC((C45*1000/[1]UserCalcs!$D$35)/60)</f>
        <v>1</v>
      </c>
      <c r="E45" s="21">
        <f>((C45*1000/[1]UserCalcs!$D$35/60)-D45)*60</f>
        <v>47.306170091995554</v>
      </c>
      <c r="F45" s="12"/>
      <c r="G45" s="22">
        <v>1</v>
      </c>
      <c r="H45" s="19">
        <f>IF([1]PumpRatePerUserCalcs!CI$35&gt;H44,H44,[1]PumpRatePerUserCalcs!CI$35)</f>
        <v>0</v>
      </c>
      <c r="I45" s="20">
        <f t="shared" si="1"/>
        <v>0</v>
      </c>
      <c r="J45" s="20">
        <f>TRUNC((I45*1000/[1]UserCalcs!$D$35)/60)</f>
        <v>0</v>
      </c>
      <c r="K45" s="21">
        <f>((I45*1000/[1]UserCalcs!$D$35/60)-J45)*60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9966-2CFE-487F-8C90-F408AEA086D4}">
  <dimension ref="A1:K52"/>
  <sheetViews>
    <sheetView workbookViewId="0">
      <selection activeCell="M12" sqref="M12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99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98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46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[1]PumpRatePerUserCalcs!J$36</f>
        <v>1.9366128814118879</v>
      </c>
      <c r="C7" s="11">
        <f t="shared" ref="C7:C45" si="0">B7*325900/1000</f>
        <v>631.14213805213433</v>
      </c>
      <c r="D7" s="11">
        <f>TRUNC((C7*1000/[1]UserCalcs!$D$36)/60)</f>
        <v>15</v>
      </c>
      <c r="E7" s="11">
        <f>((C7*1000/[1]UserCalcs!$D$36/60)-D7)*60</f>
        <v>1.6316257887632091</v>
      </c>
      <c r="F7" s="12"/>
      <c r="G7" s="13">
        <v>39</v>
      </c>
      <c r="H7" s="10">
        <f>IF([1]PumpRatePerUserCalcs!AW$36&gt;B45,B45,[1]PumpRatePerUserCalcs!AW$36)</f>
        <v>0.49025995388611043</v>
      </c>
      <c r="I7" s="11">
        <f t="shared" ref="I7:I45" si="1">H7*325900/1000</f>
        <v>159.77571897148337</v>
      </c>
      <c r="J7" s="11">
        <f>TRUNC((I7*1000/[1]UserCalcs!$D$36)/60)</f>
        <v>3</v>
      </c>
      <c r="K7" s="17">
        <f>((I7*1000/[1]UserCalcs!$D$36/60)-J7)*60</f>
        <v>48.251027102119117</v>
      </c>
    </row>
    <row r="8" spans="1:11" s="15" customFormat="1" ht="15" x14ac:dyDescent="0.25">
      <c r="A8" s="16">
        <v>77</v>
      </c>
      <c r="B8" s="10">
        <f>IF([1]PumpRatePerUserCalcs!K$36&gt;B7,B7,[1]PumpRatePerUserCalcs!K$36)</f>
        <v>1.8616795044785726</v>
      </c>
      <c r="C8" s="11">
        <f t="shared" si="0"/>
        <v>606.72135050956683</v>
      </c>
      <c r="D8" s="11">
        <f>TRUNC((C8*1000/[1]UserCalcs!$D$36)/60)</f>
        <v>14</v>
      </c>
      <c r="E8" s="11">
        <f>((C8*1000/[1]UserCalcs!$D$36/60)-D8)*60</f>
        <v>26.744786442238357</v>
      </c>
      <c r="F8" s="12"/>
      <c r="G8" s="13">
        <v>38</v>
      </c>
      <c r="H8" s="10">
        <f>IF([1]PumpRatePerUserCalcs!AX$36&gt;H7,H7,[1]PumpRatePerUserCalcs!AX$36)</f>
        <v>0.47016530929847705</v>
      </c>
      <c r="I8" s="11">
        <f t="shared" si="1"/>
        <v>153.22687430037365</v>
      </c>
      <c r="J8" s="11">
        <f>TRUNC((I8*1000/[1]UserCalcs!$D$36)/60)</f>
        <v>3</v>
      </c>
      <c r="K8" s="17">
        <f>((I8*1000/[1]UserCalcs!$D$36/60)-J8)*60</f>
        <v>38.895534714819519</v>
      </c>
    </row>
    <row r="9" spans="1:11" s="15" customFormat="1" ht="15" x14ac:dyDescent="0.25">
      <c r="A9" s="16">
        <v>76</v>
      </c>
      <c r="B9" s="10">
        <f>IF([1]PumpRatePerUserCalcs!L$36&gt;B8,B8,[1]PumpRatePerUserCalcs!L$36)</f>
        <v>1.7867461275452572</v>
      </c>
      <c r="C9" s="11">
        <f t="shared" si="0"/>
        <v>582.30056296699934</v>
      </c>
      <c r="D9" s="11">
        <f>TRUNC((C9*1000/[1]UserCalcs!$D$36)/60)</f>
        <v>13</v>
      </c>
      <c r="E9" s="11">
        <f>((C9*1000/[1]UserCalcs!$D$36/60)-D9)*60</f>
        <v>51.857947095713399</v>
      </c>
      <c r="F9" s="12"/>
      <c r="G9" s="13">
        <v>37</v>
      </c>
      <c r="H9" s="10">
        <f>IF([1]PumpRatePerUserCalcs!AY$36&gt;H8,H8,[1]PumpRatePerUserCalcs!AY$36)</f>
        <v>0.45007066471084362</v>
      </c>
      <c r="I9" s="11">
        <f t="shared" si="1"/>
        <v>146.67802962926393</v>
      </c>
      <c r="J9" s="11">
        <f>TRUNC((I9*1000/[1]UserCalcs!$D$36)/60)</f>
        <v>3</v>
      </c>
      <c r="K9" s="17">
        <f>((I9*1000/[1]UserCalcs!$D$36/60)-J9)*60</f>
        <v>29.540042327519942</v>
      </c>
    </row>
    <row r="10" spans="1:11" s="15" customFormat="1" ht="15" x14ac:dyDescent="0.25">
      <c r="A10" s="16">
        <v>75</v>
      </c>
      <c r="B10" s="10">
        <f>IF([1]PumpRatePerUserCalcs!M$36&gt;B9,B9,[1]PumpRatePerUserCalcs!M$36)</f>
        <v>1.7118127506119418</v>
      </c>
      <c r="C10" s="11">
        <f t="shared" si="0"/>
        <v>557.87977542443184</v>
      </c>
      <c r="D10" s="11">
        <f>TRUNC((C10*1000/[1]UserCalcs!$D$36)/60)</f>
        <v>13</v>
      </c>
      <c r="E10" s="11">
        <f>((C10*1000/[1]UserCalcs!$D$36/60)-D10)*60</f>
        <v>16.971107749188334</v>
      </c>
      <c r="F10" s="12"/>
      <c r="G10" s="13">
        <v>36</v>
      </c>
      <c r="H10" s="10">
        <f>IF([1]PumpRatePerUserCalcs!AZ$36&gt;H9,H9,[1]PumpRatePerUserCalcs!AZ$36)</f>
        <v>0.42997602012321029</v>
      </c>
      <c r="I10" s="11">
        <f t="shared" si="1"/>
        <v>140.12918495815421</v>
      </c>
      <c r="J10" s="11">
        <f>TRUNC((I10*1000/[1]UserCalcs!$D$36)/60)</f>
        <v>3</v>
      </c>
      <c r="K10" s="17">
        <f>((I10*1000/[1]UserCalcs!$D$36/60)-J10)*60</f>
        <v>20.184549940220311</v>
      </c>
    </row>
    <row r="11" spans="1:11" s="15" customFormat="1" ht="15" x14ac:dyDescent="0.25">
      <c r="A11" s="16">
        <v>74</v>
      </c>
      <c r="B11" s="10">
        <f>IF([1]PumpRatePerUserCalcs!N$36&gt;B10,B10,[1]PumpRatePerUserCalcs!N$36)</f>
        <v>1.6368793736786267</v>
      </c>
      <c r="C11" s="11">
        <f t="shared" si="0"/>
        <v>533.45898788186446</v>
      </c>
      <c r="D11" s="11">
        <f>TRUNC((C11*1000/[1]UserCalcs!$D$36)/60)</f>
        <v>12</v>
      </c>
      <c r="E11" s="11">
        <f>((C11*1000/[1]UserCalcs!$D$36/60)-D11)*60</f>
        <v>42.084268402663483</v>
      </c>
      <c r="F11" s="12"/>
      <c r="G11" s="13">
        <v>35</v>
      </c>
      <c r="H11" s="10">
        <f>IF([1]PumpRatePerUserCalcs!BA$36&gt;H10,H10,[1]PumpRatePerUserCalcs!BA$36)</f>
        <v>0.40988137553557691</v>
      </c>
      <c r="I11" s="11">
        <f t="shared" si="1"/>
        <v>133.58034028704452</v>
      </c>
      <c r="J11" s="11">
        <f>TRUNC((I11*1000/[1]UserCalcs!$D$36)/60)</f>
        <v>3</v>
      </c>
      <c r="K11" s="17">
        <f>((I11*1000/[1]UserCalcs!$D$36/60)-J11)*60</f>
        <v>10.829057552920736</v>
      </c>
    </row>
    <row r="12" spans="1:11" s="15" customFormat="1" ht="15" x14ac:dyDescent="0.25">
      <c r="A12" s="16">
        <v>73</v>
      </c>
      <c r="B12" s="10">
        <f>IF([1]PumpRatePerUserCalcs!O$36&gt;B11,B11,[1]PumpRatePerUserCalcs!O$36)</f>
        <v>1.5619459967453113</v>
      </c>
      <c r="C12" s="11">
        <f t="shared" si="0"/>
        <v>509.03820033929696</v>
      </c>
      <c r="D12" s="11">
        <f>TRUNC((C12*1000/[1]UserCalcs!$D$36)/60)</f>
        <v>12</v>
      </c>
      <c r="E12" s="11">
        <f>((C12*1000/[1]UserCalcs!$D$36/60)-D12)*60</f>
        <v>7.1974290561385246</v>
      </c>
      <c r="F12" s="12"/>
      <c r="G12" s="13">
        <v>34</v>
      </c>
      <c r="H12" s="10">
        <f>IF([1]PumpRatePerUserCalcs!BB$36&gt;H11,H11,[1]PumpRatePerUserCalcs!BB$36)</f>
        <v>0.38978673094794358</v>
      </c>
      <c r="I12" s="11">
        <f t="shared" si="1"/>
        <v>127.0314956159348</v>
      </c>
      <c r="J12" s="11">
        <f>TRUNC((I12*1000/[1]UserCalcs!$D$36)/60)</f>
        <v>3</v>
      </c>
      <c r="K12" s="17">
        <f>((I12*1000/[1]UserCalcs!$D$36/60)-J12)*60</f>
        <v>1.4735651656211601</v>
      </c>
    </row>
    <row r="13" spans="1:11" s="15" customFormat="1" ht="15" x14ac:dyDescent="0.25">
      <c r="A13" s="16">
        <v>72</v>
      </c>
      <c r="B13" s="10">
        <f>IF([1]PumpRatePerUserCalcs!P$36&gt;B12,B12,[1]PumpRatePerUserCalcs!P$36)</f>
        <v>1.4870126198119957</v>
      </c>
      <c r="C13" s="11">
        <f t="shared" si="0"/>
        <v>484.61741279672941</v>
      </c>
      <c r="D13" s="11">
        <f>TRUNC((C13*1000/[1]UserCalcs!$D$36)/60)</f>
        <v>11</v>
      </c>
      <c r="E13" s="11">
        <f>((C13*1000/[1]UserCalcs!$D$36/60)-D13)*60</f>
        <v>32.31058970961346</v>
      </c>
      <c r="F13" s="12"/>
      <c r="G13" s="13">
        <v>33</v>
      </c>
      <c r="H13" s="10">
        <f>IF([1]PumpRatePerUserCalcs!BC$36&gt;H12,H12,[1]PumpRatePerUserCalcs!BC$36)</f>
        <v>0.36969208636031015</v>
      </c>
      <c r="I13" s="11">
        <f t="shared" si="1"/>
        <v>120.48265094482507</v>
      </c>
      <c r="J13" s="11">
        <f>TRUNC((I13*1000/[1]UserCalcs!$D$36)/60)</f>
        <v>2</v>
      </c>
      <c r="K13" s="17">
        <f>((I13*1000/[1]UserCalcs!$D$36/60)-J13)*60</f>
        <v>52.118072778321533</v>
      </c>
    </row>
    <row r="14" spans="1:11" s="15" customFormat="1" ht="15" x14ac:dyDescent="0.25">
      <c r="A14" s="16">
        <v>71</v>
      </c>
      <c r="B14" s="10">
        <f>IF([1]PumpRatePerUserCalcs!Q$36&gt;B13,B13,[1]PumpRatePerUserCalcs!Q$36)</f>
        <v>1.4120792428786806</v>
      </c>
      <c r="C14" s="11">
        <f t="shared" si="0"/>
        <v>460.19662525416203</v>
      </c>
      <c r="D14" s="11">
        <f>TRUNC((C14*1000/[1]UserCalcs!$D$36)/60)</f>
        <v>10</v>
      </c>
      <c r="E14" s="11">
        <f>((C14*1000/[1]UserCalcs!$D$36/60)-D14)*60</f>
        <v>57.423750363088608</v>
      </c>
      <c r="F14" s="12"/>
      <c r="G14" s="13">
        <v>32</v>
      </c>
      <c r="H14" s="10">
        <f>IF([1]PumpRatePerUserCalcs!BD$36&gt;H13,H13,[1]PumpRatePerUserCalcs!BD$36)</f>
        <v>0.34959744177267682</v>
      </c>
      <c r="I14" s="11">
        <f t="shared" si="1"/>
        <v>113.93380627371538</v>
      </c>
      <c r="J14" s="11">
        <f>TRUNC((I14*1000/[1]UserCalcs!$D$36)/60)</f>
        <v>2</v>
      </c>
      <c r="K14" s="17">
        <f>((I14*1000/[1]UserCalcs!$D$36/60)-J14)*60</f>
        <v>42.762580391021984</v>
      </c>
    </row>
    <row r="15" spans="1:11" s="15" customFormat="1" ht="15" x14ac:dyDescent="0.25">
      <c r="A15" s="16">
        <v>70</v>
      </c>
      <c r="B15" s="10">
        <f>IF([1]PumpRatePerUserCalcs!R$36&gt;B14,B14,[1]PumpRatePerUserCalcs!R$36)</f>
        <v>1.3721196915025884</v>
      </c>
      <c r="C15" s="11">
        <f t="shared" si="0"/>
        <v>447.17380746069358</v>
      </c>
      <c r="D15" s="11">
        <f>TRUNC((C15*1000/[1]UserCalcs!$D$36)/60)</f>
        <v>10</v>
      </c>
      <c r="E15" s="11">
        <f>((C15*1000/[1]UserCalcs!$D$36/60)-D15)*60</f>
        <v>38.819724943847973</v>
      </c>
      <c r="F15" s="12"/>
      <c r="G15" s="13">
        <v>31</v>
      </c>
      <c r="H15" s="10">
        <f>IF([1]PumpRatePerUserCalcs!BE$36&gt;H14,H14,[1]PumpRatePerUserCalcs!BE$36)</f>
        <v>0.32950279718504344</v>
      </c>
      <c r="I15" s="11">
        <f t="shared" si="1"/>
        <v>107.38496160260566</v>
      </c>
      <c r="J15" s="11">
        <f>TRUNC((I15*1000/[1]UserCalcs!$D$36)/60)</f>
        <v>2</v>
      </c>
      <c r="K15" s="17">
        <f>((I15*1000/[1]UserCalcs!$D$36/60)-J15)*60</f>
        <v>33.407088003722379</v>
      </c>
    </row>
    <row r="16" spans="1:11" s="15" customFormat="1" ht="15" x14ac:dyDescent="0.25">
      <c r="A16" s="16">
        <v>69</v>
      </c>
      <c r="B16" s="10">
        <f>IF([1]PumpRatePerUserCalcs!S$36&gt;B15,B15,[1]PumpRatePerUserCalcs!S$36)</f>
        <v>1.3321601401264984</v>
      </c>
      <c r="C16" s="11">
        <f t="shared" si="0"/>
        <v>434.15098966722587</v>
      </c>
      <c r="D16" s="11">
        <f>TRUNC((C16*1000/[1]UserCalcs!$D$36)/60)</f>
        <v>10</v>
      </c>
      <c r="E16" s="11">
        <f>((C16*1000/[1]UserCalcs!$D$36/60)-D16)*60</f>
        <v>20.215699524608297</v>
      </c>
      <c r="F16" s="12"/>
      <c r="G16" s="13">
        <v>30</v>
      </c>
      <c r="H16" s="10">
        <f>IF([1]PumpRatePerUserCalcs!BF$36&gt;H15,H15,[1]PumpRatePerUserCalcs!BF$36)</f>
        <v>0.31288408565681103</v>
      </c>
      <c r="I16" s="11">
        <f t="shared" si="1"/>
        <v>101.96892351555472</v>
      </c>
      <c r="J16" s="11">
        <f>TRUNC((I16*1000/[1]UserCalcs!$D$36)/60)</f>
        <v>2</v>
      </c>
      <c r="K16" s="17">
        <f>((I16*1000/[1]UserCalcs!$D$36/60)-J16)*60</f>
        <v>25.669890736506744</v>
      </c>
    </row>
    <row r="17" spans="1:11" s="15" customFormat="1" ht="15" x14ac:dyDescent="0.25">
      <c r="A17" s="16">
        <v>68</v>
      </c>
      <c r="B17" s="10">
        <f>IF([1]PumpRatePerUserCalcs!T$36&gt;B16,B16,[1]PumpRatePerUserCalcs!T$36)</f>
        <v>1.2922005887504084</v>
      </c>
      <c r="C17" s="11">
        <f t="shared" si="0"/>
        <v>421.12817187375816</v>
      </c>
      <c r="D17" s="11">
        <f>TRUNC((C17*1000/[1]UserCalcs!$D$36)/60)</f>
        <v>10</v>
      </c>
      <c r="E17" s="11">
        <f>((C17*1000/[1]UserCalcs!$D$36/60)-D17)*60</f>
        <v>1.6116741053688344</v>
      </c>
      <c r="F17" s="12"/>
      <c r="G17" s="13">
        <v>29</v>
      </c>
      <c r="H17" s="10">
        <f>IF([1]PumpRatePerUserCalcs!BG$36&gt;H16,H16,[1]PumpRatePerUserCalcs!BG$36)</f>
        <v>0.29626537412857867</v>
      </c>
      <c r="I17" s="11">
        <f t="shared" si="1"/>
        <v>96.552885428503799</v>
      </c>
      <c r="J17" s="11">
        <f>TRUNC((I17*1000/[1]UserCalcs!$D$36)/60)</f>
        <v>2</v>
      </c>
      <c r="K17" s="17">
        <f>((I17*1000/[1]UserCalcs!$D$36/60)-J17)*60</f>
        <v>17.932693469291134</v>
      </c>
    </row>
    <row r="18" spans="1:11" s="15" customFormat="1" ht="15" x14ac:dyDescent="0.25">
      <c r="A18" s="16">
        <v>67</v>
      </c>
      <c r="B18" s="10">
        <f>IF([1]PumpRatePerUserCalcs!U$36&gt;B17,B17,[1]PumpRatePerUserCalcs!U$36)</f>
        <v>1.2522410373743185</v>
      </c>
      <c r="C18" s="11">
        <f t="shared" si="0"/>
        <v>408.1053540802904</v>
      </c>
      <c r="D18" s="11">
        <f>TRUNC((C18*1000/[1]UserCalcs!$D$36)/60)</f>
        <v>9</v>
      </c>
      <c r="E18" s="11">
        <f>((C18*1000/[1]UserCalcs!$D$36/60)-D18)*60</f>
        <v>43.007648686129158</v>
      </c>
      <c r="F18" s="12"/>
      <c r="G18" s="13">
        <v>28</v>
      </c>
      <c r="H18" s="10">
        <f>IF([1]PumpRatePerUserCalcs!BH$36&gt;H17,H17,[1]PumpRatePerUserCalcs!BH$36)</f>
        <v>0.27964666260034632</v>
      </c>
      <c r="I18" s="11">
        <f t="shared" si="1"/>
        <v>91.136847341452864</v>
      </c>
      <c r="J18" s="11">
        <f>TRUNC((I18*1000/[1]UserCalcs!$D$36)/60)</f>
        <v>2</v>
      </c>
      <c r="K18" s="17">
        <f>((I18*1000/[1]UserCalcs!$D$36/60)-J18)*60</f>
        <v>10.195496202075525</v>
      </c>
    </row>
    <row r="19" spans="1:11" s="15" customFormat="1" ht="15" x14ac:dyDescent="0.25">
      <c r="A19" s="16">
        <v>66</v>
      </c>
      <c r="B19" s="10">
        <f>IF([1]PumpRatePerUserCalcs!V$36&gt;B18,B18,[1]PumpRatePerUserCalcs!V$36)</f>
        <v>1.2122814859982285</v>
      </c>
      <c r="C19" s="11">
        <f t="shared" si="0"/>
        <v>395.08253628682263</v>
      </c>
      <c r="D19" s="11">
        <f>TRUNC((C19*1000/[1]UserCalcs!$D$36)/60)</f>
        <v>9</v>
      </c>
      <c r="E19" s="11">
        <f>((C19*1000/[1]UserCalcs!$D$36/60)-D19)*60</f>
        <v>24.403623266889483</v>
      </c>
      <c r="F19" s="12"/>
      <c r="G19" s="13">
        <v>27</v>
      </c>
      <c r="H19" s="10">
        <f>IF([1]PumpRatePerUserCalcs!BI$36&gt;H18,H18,[1]PumpRatePerUserCalcs!BI$36)</f>
        <v>0.26302795107211396</v>
      </c>
      <c r="I19" s="11">
        <f t="shared" si="1"/>
        <v>85.720809254401942</v>
      </c>
      <c r="J19" s="11">
        <f>TRUNC((I19*1000/[1]UserCalcs!$D$36)/60)</f>
        <v>2</v>
      </c>
      <c r="K19" s="17">
        <f>((I19*1000/[1]UserCalcs!$D$36/60)-J19)*60</f>
        <v>2.4582989348599149</v>
      </c>
    </row>
    <row r="20" spans="1:11" s="15" customFormat="1" ht="15" x14ac:dyDescent="0.25">
      <c r="A20" s="16">
        <v>65</v>
      </c>
      <c r="B20" s="10">
        <f>IF([1]PumpRatePerUserCalcs!W$36&gt;B19,B19,[1]PumpRatePerUserCalcs!W$36)</f>
        <v>1.1723219346221387</v>
      </c>
      <c r="C20" s="11">
        <f t="shared" si="0"/>
        <v>382.05971849335504</v>
      </c>
      <c r="D20" s="11">
        <f>TRUNC((C20*1000/[1]UserCalcs!$D$36)/60)</f>
        <v>9</v>
      </c>
      <c r="E20" s="11">
        <f>((C20*1000/[1]UserCalcs!$D$36/60)-D20)*60</f>
        <v>5.7995978476500198</v>
      </c>
      <c r="F20" s="12"/>
      <c r="G20" s="13">
        <v>26</v>
      </c>
      <c r="H20" s="10">
        <f>IF([1]PumpRatePerUserCalcs!BJ$36&gt;H19,H19,[1]PumpRatePerUserCalcs!BJ$36)</f>
        <v>0.24640923954388164</v>
      </c>
      <c r="I20" s="11">
        <f t="shared" si="1"/>
        <v>80.304771167351021</v>
      </c>
      <c r="J20" s="11">
        <f>TRUNC((I20*1000/[1]UserCalcs!$D$36)/60)</f>
        <v>1</v>
      </c>
      <c r="K20" s="17">
        <f>((I20*1000/[1]UserCalcs!$D$36/60)-J20)*60</f>
        <v>54.721101667644319</v>
      </c>
    </row>
    <row r="21" spans="1:11" s="15" customFormat="1" ht="15" x14ac:dyDescent="0.25">
      <c r="A21" s="16">
        <v>64</v>
      </c>
      <c r="B21" s="10">
        <f>IF([1]PumpRatePerUserCalcs!X$36&gt;B20,B20,[1]PumpRatePerUserCalcs!X$36)</f>
        <v>1.1323623832460488</v>
      </c>
      <c r="C21" s="11">
        <f t="shared" si="0"/>
        <v>369.03690069988733</v>
      </c>
      <c r="D21" s="11">
        <f>TRUNC((C21*1000/[1]UserCalcs!$D$36)/60)</f>
        <v>8</v>
      </c>
      <c r="E21" s="11">
        <f>((C21*1000/[1]UserCalcs!$D$36/60)-D21)*60</f>
        <v>47.195572428410451</v>
      </c>
      <c r="F21" s="12"/>
      <c r="G21" s="13">
        <v>25</v>
      </c>
      <c r="H21" s="10">
        <f>IF([1]PumpRatePerUserCalcs!BK$36&gt;H20,H20,[1]PumpRatePerUserCalcs!BK$36)</f>
        <v>0.22979052801564931</v>
      </c>
      <c r="I21" s="11">
        <f t="shared" si="1"/>
        <v>74.888733080300113</v>
      </c>
      <c r="J21" s="11">
        <f>TRUNC((I21*1000/[1]UserCalcs!$D$36)/60)</f>
        <v>1</v>
      </c>
      <c r="K21" s="17">
        <f>((I21*1000/[1]UserCalcs!$D$36/60)-J21)*60</f>
        <v>46.98390440042872</v>
      </c>
    </row>
    <row r="22" spans="1:11" s="15" customFormat="1" ht="15" x14ac:dyDescent="0.25">
      <c r="A22" s="16">
        <v>63</v>
      </c>
      <c r="B22" s="10">
        <f>IF([1]PumpRatePerUserCalcs!Y$36&gt;B21,B21,[1]PumpRatePerUserCalcs!Y$36)</f>
        <v>1.0924028318699588</v>
      </c>
      <c r="C22" s="11">
        <f t="shared" si="0"/>
        <v>356.01408290641956</v>
      </c>
      <c r="D22" s="11">
        <f>TRUNC((C22*1000/[1]UserCalcs!$D$36)/60)</f>
        <v>8</v>
      </c>
      <c r="E22" s="11">
        <f>((C22*1000/[1]UserCalcs!$D$36/60)-D22)*60</f>
        <v>28.591547009170775</v>
      </c>
      <c r="F22" s="12"/>
      <c r="G22" s="13">
        <v>24</v>
      </c>
      <c r="H22" s="10">
        <f>IF([1]PumpRatePerUserCalcs!BL$36&gt;H21,H21,[1]PumpRatePerUserCalcs!BL$36)</f>
        <v>0.21317181648741695</v>
      </c>
      <c r="I22" s="11">
        <f t="shared" si="1"/>
        <v>69.472694993249178</v>
      </c>
      <c r="J22" s="11">
        <f>TRUNC((I22*1000/[1]UserCalcs!$D$36)/60)</f>
        <v>1</v>
      </c>
      <c r="K22" s="17">
        <f>((I22*1000/[1]UserCalcs!$D$36/60)-J22)*60</f>
        <v>39.246707133213128</v>
      </c>
    </row>
    <row r="23" spans="1:11" s="15" customFormat="1" ht="15" x14ac:dyDescent="0.25">
      <c r="A23" s="16">
        <v>62</v>
      </c>
      <c r="B23" s="10">
        <f>IF([1]PumpRatePerUserCalcs!Z$36&gt;B22,B22,[1]PumpRatePerUserCalcs!Z$36)</f>
        <v>1.0524432804938688</v>
      </c>
      <c r="C23" s="11">
        <f t="shared" si="0"/>
        <v>342.99126511295185</v>
      </c>
      <c r="D23" s="11">
        <f>TRUNC((C23*1000/[1]UserCalcs!$D$36)/60)</f>
        <v>8</v>
      </c>
      <c r="E23" s="11">
        <f>((C23*1000/[1]UserCalcs!$D$36/60)-D23)*60</f>
        <v>9.9875215899312053</v>
      </c>
      <c r="F23" s="12"/>
      <c r="G23" s="13">
        <v>23</v>
      </c>
      <c r="H23" s="10">
        <f>IF([1]PumpRatePerUserCalcs!BM$36&gt;H22,H22,[1]PumpRatePerUserCalcs!BM$36)</f>
        <v>0.19655310495918463</v>
      </c>
      <c r="I23" s="11">
        <f t="shared" si="1"/>
        <v>64.05665690619827</v>
      </c>
      <c r="J23" s="11">
        <f>TRUNC((I23*1000/[1]UserCalcs!$D$36)/60)</f>
        <v>1</v>
      </c>
      <c r="K23" s="17">
        <f>((I23*1000/[1]UserCalcs!$D$36/60)-J23)*60</f>
        <v>31.509509865997529</v>
      </c>
    </row>
    <row r="24" spans="1:11" s="15" customFormat="1" ht="15" x14ac:dyDescent="0.25">
      <c r="A24" s="16">
        <v>61</v>
      </c>
      <c r="B24" s="10">
        <f>IF([1]PumpRatePerUserCalcs!AA$36&gt;B23,B23,[1]PumpRatePerUserCalcs!AA$36)</f>
        <v>1.0124837291177788</v>
      </c>
      <c r="C24" s="11">
        <f t="shared" si="0"/>
        <v>329.96844731948414</v>
      </c>
      <c r="D24" s="11">
        <f>TRUNC((C24*1000/[1]UserCalcs!$D$36)/60)</f>
        <v>7</v>
      </c>
      <c r="E24" s="11">
        <f>((C24*1000/[1]UserCalcs!$D$36/60)-D24)*60</f>
        <v>51.383496170691636</v>
      </c>
      <c r="F24" s="12"/>
      <c r="G24" s="13">
        <v>22</v>
      </c>
      <c r="H24" s="10">
        <f>IF([1]PumpRatePerUserCalcs!BN$36&gt;H23,H23,[1]PumpRatePerUserCalcs!BN$36)</f>
        <v>0.17993439343095227</v>
      </c>
      <c r="I24" s="11">
        <f t="shared" si="1"/>
        <v>58.640618819147349</v>
      </c>
      <c r="J24" s="11">
        <f>TRUNC((I24*1000/[1]UserCalcs!$D$36)/60)</f>
        <v>1</v>
      </c>
      <c r="K24" s="17">
        <f>((I24*1000/[1]UserCalcs!$D$36/60)-J24)*60</f>
        <v>23.772312598781919</v>
      </c>
    </row>
    <row r="25" spans="1:11" s="15" customFormat="1" ht="15" x14ac:dyDescent="0.25">
      <c r="A25" s="16">
        <v>60</v>
      </c>
      <c r="B25" s="10">
        <f>IF([1]PumpRatePerUserCalcs!AB$36&gt;B24,B24,[1]PumpRatePerUserCalcs!AB$36)</f>
        <v>0.98615220332310738</v>
      </c>
      <c r="C25" s="11">
        <f t="shared" si="0"/>
        <v>321.38700306300069</v>
      </c>
      <c r="D25" s="11">
        <f>TRUNC((C25*1000/[1]UserCalcs!$D$36)/60)</f>
        <v>7</v>
      </c>
      <c r="E25" s="11">
        <f>((C25*1000/[1]UserCalcs!$D$36/60)-D25)*60</f>
        <v>39.124290090000962</v>
      </c>
      <c r="F25" s="12"/>
      <c r="G25" s="13">
        <v>21</v>
      </c>
      <c r="H25" s="10">
        <f>IF([1]PumpRatePerUserCalcs!BO$36&gt;H24,H24,[1]PumpRatePerUserCalcs!BO$36)</f>
        <v>0.16331568190271992</v>
      </c>
      <c r="I25" s="11">
        <f t="shared" si="1"/>
        <v>53.22458073209642</v>
      </c>
      <c r="J25" s="11">
        <f>TRUNC((I25*1000/[1]UserCalcs!$D$36)/60)</f>
        <v>1</v>
      </c>
      <c r="K25" s="17">
        <f>((I25*1000/[1]UserCalcs!$D$36/60)-J25)*60</f>
        <v>16.035115331566324</v>
      </c>
    </row>
    <row r="26" spans="1:11" s="15" customFormat="1" ht="15" x14ac:dyDescent="0.25">
      <c r="A26" s="16">
        <v>59</v>
      </c>
      <c r="B26" s="10">
        <f>IF([1]PumpRatePerUserCalcs!AC$36&gt;B25,B25,[1]PumpRatePerUserCalcs!AC$36)</f>
        <v>0.95982067752843581</v>
      </c>
      <c r="C26" s="11">
        <f t="shared" si="0"/>
        <v>312.80555880651724</v>
      </c>
      <c r="D26" s="11">
        <f>TRUNC((C26*1000/[1]UserCalcs!$D$36)/60)</f>
        <v>7</v>
      </c>
      <c r="E26" s="11">
        <f>((C26*1000/[1]UserCalcs!$D$36/60)-D26)*60</f>
        <v>26.865084009310287</v>
      </c>
      <c r="F26" s="12"/>
      <c r="G26" s="13">
        <v>20</v>
      </c>
      <c r="H26" s="10">
        <f>IF([1]PumpRatePerUserCalcs!BP$36&gt;H25,H25,[1]PumpRatePerUserCalcs!BP$36)</f>
        <v>0.1484282368746494</v>
      </c>
      <c r="I26" s="11">
        <f t="shared" si="1"/>
        <v>48.372762397448241</v>
      </c>
      <c r="J26" s="11">
        <f>TRUNC((I26*1000/[1]UserCalcs!$D$36)/60)</f>
        <v>1</v>
      </c>
      <c r="K26" s="17">
        <f>((I26*1000/[1]UserCalcs!$D$36/60)-J26)*60</f>
        <v>9.1039462820689199</v>
      </c>
    </row>
    <row r="27" spans="1:11" s="15" customFormat="1" ht="15" x14ac:dyDescent="0.25">
      <c r="A27" s="16">
        <v>58</v>
      </c>
      <c r="B27" s="10">
        <f>IF([1]PumpRatePerUserCalcs!AD$36&gt;B26,B26,[1]PumpRatePerUserCalcs!AD$36)</f>
        <v>0.93348915173376434</v>
      </c>
      <c r="C27" s="11">
        <f t="shared" si="0"/>
        <v>304.22411455003379</v>
      </c>
      <c r="D27" s="11">
        <f>TRUNC((C27*1000/[1]UserCalcs!$D$36)/60)</f>
        <v>7</v>
      </c>
      <c r="E27" s="11">
        <f>((C27*1000/[1]UserCalcs!$D$36/60)-D27)*60</f>
        <v>14.605877928619773</v>
      </c>
      <c r="F27" s="12"/>
      <c r="G27" s="13">
        <v>19</v>
      </c>
      <c r="H27" s="10">
        <f>IF([1]PumpRatePerUserCalcs!BQ$36&gt;H26,H26,[1]PumpRatePerUserCalcs!BQ$36)</f>
        <v>0.13354079184657891</v>
      </c>
      <c r="I27" s="11">
        <f t="shared" si="1"/>
        <v>43.520944062800069</v>
      </c>
      <c r="J27" s="11">
        <f>TRUNC((I27*1000/[1]UserCalcs!$D$36)/60)</f>
        <v>1</v>
      </c>
      <c r="K27" s="17">
        <f>((I27*1000/[1]UserCalcs!$D$36/60)-J27)*60</f>
        <v>2.17277723257153</v>
      </c>
    </row>
    <row r="28" spans="1:11" s="15" customFormat="1" ht="15" x14ac:dyDescent="0.25">
      <c r="A28" s="16">
        <v>57</v>
      </c>
      <c r="B28" s="10">
        <f>IF([1]PumpRatePerUserCalcs!AE$36&gt;B27,B27,[1]PumpRatePerUserCalcs!AE$36)</f>
        <v>0.90715762593909277</v>
      </c>
      <c r="C28" s="11">
        <f t="shared" si="0"/>
        <v>295.64267029355034</v>
      </c>
      <c r="D28" s="11">
        <f>TRUNC((C28*1000/[1]UserCalcs!$D$36)/60)</f>
        <v>7</v>
      </c>
      <c r="E28" s="11">
        <f>((C28*1000/[1]UserCalcs!$D$36/60)-D28)*60</f>
        <v>2.3466718479290982</v>
      </c>
      <c r="F28" s="12"/>
      <c r="G28" s="13">
        <v>18</v>
      </c>
      <c r="H28" s="10">
        <f>IF([1]PumpRatePerUserCalcs!BR$36&gt;H27,H27,[1]PumpRatePerUserCalcs!BR$36)</f>
        <v>0.11865334681850846</v>
      </c>
      <c r="I28" s="11">
        <f t="shared" si="1"/>
        <v>38.669125728151904</v>
      </c>
      <c r="J28" s="11">
        <f>TRUNC((I28*1000/[1]UserCalcs!$D$36)/60)</f>
        <v>0</v>
      </c>
      <c r="K28" s="17">
        <f>((I28*1000/[1]UserCalcs!$D$36/60)-J28)*60</f>
        <v>55.241608183074149</v>
      </c>
    </row>
    <row r="29" spans="1:11" s="15" customFormat="1" ht="15" x14ac:dyDescent="0.25">
      <c r="A29" s="16">
        <v>56</v>
      </c>
      <c r="B29" s="10">
        <f>IF([1]PumpRatePerUserCalcs!AF$36&gt;B28,B28,[1]PumpRatePerUserCalcs!AF$36)</f>
        <v>0.8808261001444212</v>
      </c>
      <c r="C29" s="11">
        <f t="shared" si="0"/>
        <v>287.06122603706689</v>
      </c>
      <c r="D29" s="11">
        <f>TRUNC((C29*1000/[1]UserCalcs!$D$36)/60)</f>
        <v>6</v>
      </c>
      <c r="E29" s="11">
        <f>((C29*1000/[1]UserCalcs!$D$36/60)-D29)*60</f>
        <v>50.087465767238427</v>
      </c>
      <c r="F29" s="12"/>
      <c r="G29" s="13">
        <v>17</v>
      </c>
      <c r="H29" s="10">
        <f>IF([1]PumpRatePerUserCalcs!BS$36&gt;H28,H28,[1]PumpRatePerUserCalcs!BS$36)</f>
        <v>0.10376590179043801</v>
      </c>
      <c r="I29" s="11">
        <f t="shared" si="1"/>
        <v>33.817307393503746</v>
      </c>
      <c r="J29" s="11">
        <f>TRUNC((I29*1000/[1]UserCalcs!$D$36)/60)</f>
        <v>0</v>
      </c>
      <c r="K29" s="17">
        <f>((I29*1000/[1]UserCalcs!$D$36/60)-J29)*60</f>
        <v>48.310439133576779</v>
      </c>
    </row>
    <row r="30" spans="1:11" s="15" customFormat="1" ht="15" x14ac:dyDescent="0.25">
      <c r="A30" s="16">
        <v>55</v>
      </c>
      <c r="B30" s="10">
        <f>IF([1]PumpRatePerUserCalcs!AG$36&gt;B29,B29,[1]PumpRatePerUserCalcs!AG$36)</f>
        <v>0.85449457434974962</v>
      </c>
      <c r="C30" s="11">
        <f t="shared" si="0"/>
        <v>278.47978178058338</v>
      </c>
      <c r="D30" s="11">
        <f>TRUNC((C30*1000/[1]UserCalcs!$D$36)/60)</f>
        <v>6</v>
      </c>
      <c r="E30" s="11">
        <f>((C30*1000/[1]UserCalcs!$D$36/60)-D30)*60</f>
        <v>37.828259686547639</v>
      </c>
      <c r="F30" s="12"/>
      <c r="G30" s="13">
        <v>16</v>
      </c>
      <c r="H30" s="10">
        <f>IF([1]PumpRatePerUserCalcs!BT$36&gt;H29,H29,[1]PumpRatePerUserCalcs!BT$36)</f>
        <v>8.8878456762367553E-2</v>
      </c>
      <c r="I30" s="11">
        <f t="shared" si="1"/>
        <v>28.965489058855585</v>
      </c>
      <c r="J30" s="11">
        <f>TRUNC((I30*1000/[1]UserCalcs!$D$36)/60)</f>
        <v>0</v>
      </c>
      <c r="K30" s="17">
        <f>((I30*1000/[1]UserCalcs!$D$36/60)-J30)*60</f>
        <v>41.379270084079408</v>
      </c>
    </row>
    <row r="31" spans="1:11" s="15" customFormat="1" ht="15" x14ac:dyDescent="0.25">
      <c r="A31" s="16">
        <v>54</v>
      </c>
      <c r="B31" s="10">
        <f>IF([1]PumpRatePerUserCalcs!AH$36&gt;B30,B30,[1]PumpRatePerUserCalcs!AH$36)</f>
        <v>0.82816304855507805</v>
      </c>
      <c r="C31" s="11">
        <f t="shared" si="0"/>
        <v>269.89833752409993</v>
      </c>
      <c r="D31" s="11">
        <f>TRUNC((C31*1000/[1]UserCalcs!$D$36)/60)</f>
        <v>6</v>
      </c>
      <c r="E31" s="11">
        <f>((C31*1000/[1]UserCalcs!$D$36/60)-D31)*60</f>
        <v>25.569053605857075</v>
      </c>
      <c r="F31" s="12"/>
      <c r="G31" s="13">
        <v>15</v>
      </c>
      <c r="H31" s="10">
        <f>IF([1]PumpRatePerUserCalcs!BU$36&gt;H30,H30,[1]PumpRatePerUserCalcs!BU$36)</f>
        <v>7.3991011734297091E-2</v>
      </c>
      <c r="I31" s="11">
        <f t="shared" si="1"/>
        <v>24.113670724207424</v>
      </c>
      <c r="J31" s="11">
        <f>TRUNC((I31*1000/[1]UserCalcs!$D$36)/60)</f>
        <v>0</v>
      </c>
      <c r="K31" s="17">
        <f>((I31*1000/[1]UserCalcs!$D$36/60)-J31)*60</f>
        <v>34.448101034582031</v>
      </c>
    </row>
    <row r="32" spans="1:11" s="15" customFormat="1" ht="15" x14ac:dyDescent="0.25">
      <c r="A32" s="16">
        <v>53</v>
      </c>
      <c r="B32" s="10">
        <f>IF([1]PumpRatePerUserCalcs!AI$36&gt;B31,B31,[1]PumpRatePerUserCalcs!AI$36)</f>
        <v>0.80183152276040659</v>
      </c>
      <c r="C32" s="11">
        <f t="shared" si="0"/>
        <v>261.31689326761654</v>
      </c>
      <c r="D32" s="11">
        <f>TRUNC((C32*1000/[1]UserCalcs!$D$36)/60)</f>
        <v>6</v>
      </c>
      <c r="E32" s="11">
        <f>((C32*1000/[1]UserCalcs!$D$36/60)-D32)*60</f>
        <v>13.309847525166507</v>
      </c>
      <c r="F32" s="12"/>
      <c r="G32" s="13">
        <v>14</v>
      </c>
      <c r="H32" s="10">
        <f>IF([1]PumpRatePerUserCalcs!BV$36&gt;H31,H31,[1]PumpRatePerUserCalcs!BV$36)</f>
        <v>5.9103566706226643E-2</v>
      </c>
      <c r="I32" s="11">
        <f t="shared" si="1"/>
        <v>19.261852389559262</v>
      </c>
      <c r="J32" s="11">
        <f>TRUNC((I32*1000/[1]UserCalcs!$D$36)/60)</f>
        <v>0</v>
      </c>
      <c r="K32" s="17">
        <f>((I32*1000/[1]UserCalcs!$D$36/60)-J32)*60</f>
        <v>27.516931985084661</v>
      </c>
    </row>
    <row r="33" spans="1:11" s="15" customFormat="1" ht="15" x14ac:dyDescent="0.25">
      <c r="A33" s="16">
        <v>52</v>
      </c>
      <c r="B33" s="10">
        <f>IF([1]PumpRatePerUserCalcs!AJ$36&gt;B32,B32,[1]PumpRatePerUserCalcs!AJ$36)</f>
        <v>0.77549999696573502</v>
      </c>
      <c r="C33" s="11">
        <f t="shared" si="0"/>
        <v>252.73544901113306</v>
      </c>
      <c r="D33" s="11">
        <f>TRUNC((C33*1000/[1]UserCalcs!$D$36)/60)</f>
        <v>6</v>
      </c>
      <c r="E33" s="11">
        <f>((C33*1000/[1]UserCalcs!$D$36/60)-D33)*60</f>
        <v>1.0506414444757795</v>
      </c>
      <c r="F33" s="12"/>
      <c r="G33" s="13">
        <v>13</v>
      </c>
      <c r="H33" s="10">
        <f>IF([1]PumpRatePerUserCalcs!BW$36&gt;H32,H32,[1]PumpRatePerUserCalcs!BW$36)</f>
        <v>4.4216121678156181E-2</v>
      </c>
      <c r="I33" s="11">
        <f t="shared" si="1"/>
        <v>14.410034054911099</v>
      </c>
      <c r="J33" s="11">
        <f>TRUNC((I33*1000/[1]UserCalcs!$D$36)/60)</f>
        <v>0</v>
      </c>
      <c r="K33" s="17">
        <f>((I33*1000/[1]UserCalcs!$D$36/60)-J33)*60</f>
        <v>20.585762935587283</v>
      </c>
    </row>
    <row r="34" spans="1:11" s="15" customFormat="1" ht="15" x14ac:dyDescent="0.25">
      <c r="A34" s="16">
        <v>51</v>
      </c>
      <c r="B34" s="10">
        <f>IF([1]PumpRatePerUserCalcs!AK$36&gt;B33,B33,[1]PumpRatePerUserCalcs!AK$36)</f>
        <v>0.74916847117106344</v>
      </c>
      <c r="C34" s="11">
        <f t="shared" si="0"/>
        <v>244.15400475464955</v>
      </c>
      <c r="D34" s="11">
        <f>TRUNC((C34*1000/[1]UserCalcs!$D$36)/60)</f>
        <v>5</v>
      </c>
      <c r="E34" s="11">
        <f>((C34*1000/[1]UserCalcs!$D$36/60)-D34)*60</f>
        <v>48.791435363785055</v>
      </c>
      <c r="F34" s="12"/>
      <c r="G34" s="13">
        <v>12</v>
      </c>
      <c r="H34" s="10">
        <f>IF([1]PumpRatePerUserCalcs!BX$36&gt;H33,H33,[1]PumpRatePerUserCalcs!BX$36)</f>
        <v>2.9328676650085716E-2</v>
      </c>
      <c r="I34" s="11">
        <f t="shared" si="1"/>
        <v>9.5582157202629343</v>
      </c>
      <c r="J34" s="11">
        <f>TRUNC((I34*1000/[1]UserCalcs!$D$36)/60)</f>
        <v>0</v>
      </c>
      <c r="K34" s="17">
        <f>((I34*1000/[1]UserCalcs!$D$36/60)-J34)*60</f>
        <v>13.654593886089907</v>
      </c>
    </row>
    <row r="35" spans="1:11" s="15" customFormat="1" ht="15" x14ac:dyDescent="0.25">
      <c r="A35" s="16">
        <v>50</v>
      </c>
      <c r="B35" s="10">
        <f>IF([1]PumpRatePerUserCalcs!AL$36&gt;B34,B34,[1]PumpRatePerUserCalcs!AL$36)</f>
        <v>0.72729654836009505</v>
      </c>
      <c r="C35" s="11">
        <f t="shared" si="0"/>
        <v>237.02594511055497</v>
      </c>
      <c r="D35" s="11">
        <f>TRUNC((C35*1000/[1]UserCalcs!$D$36)/60)</f>
        <v>5</v>
      </c>
      <c r="E35" s="11">
        <f>((C35*1000/[1]UserCalcs!$D$36/60)-D35)*60</f>
        <v>38.608493015078537</v>
      </c>
      <c r="F35" s="12"/>
      <c r="G35" s="13">
        <v>11</v>
      </c>
      <c r="H35" s="10">
        <f>IF([1]PumpRatePerUserCalcs!BY$36&gt;H34,H34,[1]PumpRatePerUserCalcs!BY$36)</f>
        <v>1.4441231622015266E-2</v>
      </c>
      <c r="I35" s="11">
        <f t="shared" si="1"/>
        <v>4.7063973856147747</v>
      </c>
      <c r="J35" s="11">
        <f>TRUNC((I35*1000/[1]UserCalcs!$D$36)/60)</f>
        <v>0</v>
      </c>
      <c r="K35" s="17">
        <f>((I35*1000/[1]UserCalcs!$D$36/60)-J35)*60</f>
        <v>6.7234248365925353</v>
      </c>
    </row>
    <row r="36" spans="1:11" s="15" customFormat="1" ht="15" x14ac:dyDescent="0.25">
      <c r="A36" s="16">
        <v>49</v>
      </c>
      <c r="B36" s="10">
        <f>IF([1]PumpRatePerUserCalcs!AM$36&gt;B35,B35,[1]PumpRatePerUserCalcs!AM$36)</f>
        <v>0.70542462554912644</v>
      </c>
      <c r="C36" s="11">
        <f t="shared" si="0"/>
        <v>229.89788546646031</v>
      </c>
      <c r="D36" s="11">
        <f>TRUNC((C36*1000/[1]UserCalcs!$D$36)/60)</f>
        <v>5</v>
      </c>
      <c r="E36" s="11">
        <f>((C36*1000/[1]UserCalcs!$D$36/60)-D36)*60</f>
        <v>28.425550666371855</v>
      </c>
      <c r="F36" s="12"/>
      <c r="G36" s="13">
        <v>10</v>
      </c>
      <c r="H36" s="10">
        <f>IF([1]PumpRatePerUserCalcs!BZ$36&gt;H35,H35,[1]PumpRatePerUserCalcs!BZ$36)</f>
        <v>0</v>
      </c>
      <c r="I36" s="11">
        <f t="shared" si="1"/>
        <v>0</v>
      </c>
      <c r="J36" s="11">
        <f>TRUNC((I36*1000/[1]UserCalcs!$D$36)/60)</f>
        <v>0</v>
      </c>
      <c r="K36" s="17">
        <f>((I36*1000/[1]UserCalcs!$D$36/60)-J36)*60</f>
        <v>0</v>
      </c>
    </row>
    <row r="37" spans="1:11" s="15" customFormat="1" ht="15" x14ac:dyDescent="0.25">
      <c r="A37" s="16">
        <v>48</v>
      </c>
      <c r="B37" s="10">
        <f>IF([1]PumpRatePerUserCalcs!AN$36&gt;B36,B36,[1]PumpRatePerUserCalcs!AN$36)</f>
        <v>0.68355270273815782</v>
      </c>
      <c r="C37" s="11">
        <f t="shared" si="0"/>
        <v>222.76982582236565</v>
      </c>
      <c r="D37" s="11">
        <f>TRUNC((C37*1000/[1]UserCalcs!$D$36)/60)</f>
        <v>5</v>
      </c>
      <c r="E37" s="11">
        <f>((C37*1000/[1]UserCalcs!$D$36/60)-D37)*60</f>
        <v>18.242608317665177</v>
      </c>
      <c r="F37" s="12"/>
      <c r="G37" s="13">
        <v>9</v>
      </c>
      <c r="H37" s="10">
        <f>IF([1]PumpRatePerUserCalcs!CA$36&gt;H36,H36,[1]PumpRatePerUserCalcs!CA$36)</f>
        <v>0</v>
      </c>
      <c r="I37" s="11">
        <f t="shared" si="1"/>
        <v>0</v>
      </c>
      <c r="J37" s="11">
        <f>TRUNC((I37*1000/[1]UserCalcs!$D$36)/60)</f>
        <v>0</v>
      </c>
      <c r="K37" s="17">
        <f>((I37*1000/[1]UserCalcs!$D$36/60)-J37)*60</f>
        <v>0</v>
      </c>
    </row>
    <row r="38" spans="1:11" s="15" customFormat="1" ht="15" x14ac:dyDescent="0.25">
      <c r="A38" s="16">
        <v>47</v>
      </c>
      <c r="B38" s="10">
        <f>IF([1]PumpRatePerUserCalcs!AO$36&gt;B37,B37,[1]PumpRatePerUserCalcs!AO$36)</f>
        <v>0.66168077992718921</v>
      </c>
      <c r="C38" s="11">
        <f t="shared" si="0"/>
        <v>215.64176617827098</v>
      </c>
      <c r="D38" s="11">
        <f>TRUNC((C38*1000/[1]UserCalcs!$D$36)/60)</f>
        <v>5</v>
      </c>
      <c r="E38" s="11">
        <f>((C38*1000/[1]UserCalcs!$D$36/60)-D38)*60</f>
        <v>8.0596659689585515</v>
      </c>
      <c r="F38" s="12"/>
      <c r="G38" s="13">
        <v>8</v>
      </c>
      <c r="H38" s="10">
        <f>IF([1]PumpRatePerUserCalcs!CB$36&gt;H37,H37,[1]PumpRatePerUserCalcs!CB$36)</f>
        <v>0</v>
      </c>
      <c r="I38" s="11">
        <f t="shared" si="1"/>
        <v>0</v>
      </c>
      <c r="J38" s="11">
        <f>TRUNC((I38*1000/[1]UserCalcs!$D$36)/60)</f>
        <v>0</v>
      </c>
      <c r="K38" s="17">
        <f>((I38*1000/[1]UserCalcs!$D$36/60)-J38)*60</f>
        <v>0</v>
      </c>
    </row>
    <row r="39" spans="1:11" s="15" customFormat="1" ht="15" x14ac:dyDescent="0.25">
      <c r="A39" s="16">
        <v>46</v>
      </c>
      <c r="B39" s="10">
        <f>IF([1]PumpRatePerUserCalcs!AP$36&gt;B38,B38,[1]PumpRatePerUserCalcs!AP$36)</f>
        <v>0.63980885711622049</v>
      </c>
      <c r="C39" s="11">
        <f t="shared" si="0"/>
        <v>208.51370653417624</v>
      </c>
      <c r="D39" s="11">
        <f>TRUNC((C39*1000/[1]UserCalcs!$D$36)/60)</f>
        <v>4</v>
      </c>
      <c r="E39" s="11">
        <f>((C39*1000/[1]UserCalcs!$D$36/60)-D39)*60</f>
        <v>57.876723620251767</v>
      </c>
      <c r="F39" s="12"/>
      <c r="G39" s="13">
        <v>7</v>
      </c>
      <c r="H39" s="10">
        <f>IF([1]PumpRatePerUserCalcs!CC$36&gt;H38,H38,[1]PumpRatePerUserCalcs!CC$36)</f>
        <v>0</v>
      </c>
      <c r="I39" s="11">
        <f t="shared" si="1"/>
        <v>0</v>
      </c>
      <c r="J39" s="11">
        <f>TRUNC((I39*1000/[1]UserCalcs!$D$36)/60)</f>
        <v>0</v>
      </c>
      <c r="K39" s="17">
        <f>((I39*1000/[1]UserCalcs!$D$36/60)-J39)*60</f>
        <v>0</v>
      </c>
    </row>
    <row r="40" spans="1:11" s="15" customFormat="1" ht="15" x14ac:dyDescent="0.25">
      <c r="A40" s="16">
        <v>45</v>
      </c>
      <c r="B40" s="10">
        <f>IF([1]PumpRatePerUserCalcs!AQ$36&gt;B39,B39,[1]PumpRatePerUserCalcs!AQ$36)</f>
        <v>0.61793693430525198</v>
      </c>
      <c r="C40" s="11">
        <f t="shared" si="0"/>
        <v>201.3856468900816</v>
      </c>
      <c r="D40" s="11">
        <f>TRUNC((C40*1000/[1]UserCalcs!$D$36)/60)</f>
        <v>4</v>
      </c>
      <c r="E40" s="11">
        <f>((C40*1000/[1]UserCalcs!$D$36/60)-D40)*60</f>
        <v>47.693781271545141</v>
      </c>
      <c r="F40" s="12"/>
      <c r="G40" s="13">
        <v>6</v>
      </c>
      <c r="H40" s="10">
        <f>IF([1]PumpRatePerUserCalcs!CD$36&gt;H39,H39,[1]PumpRatePerUserCalcs!CD$36)</f>
        <v>0</v>
      </c>
      <c r="I40" s="11">
        <f t="shared" si="1"/>
        <v>0</v>
      </c>
      <c r="J40" s="11">
        <f>TRUNC((I40*1000/[1]UserCalcs!$D$36)/60)</f>
        <v>0</v>
      </c>
      <c r="K40" s="17">
        <f>((I40*1000/[1]UserCalcs!$D$36/60)-J40)*60</f>
        <v>0</v>
      </c>
    </row>
    <row r="41" spans="1:11" s="15" customFormat="1" ht="15" x14ac:dyDescent="0.25">
      <c r="A41" s="16">
        <v>44</v>
      </c>
      <c r="B41" s="10">
        <f>IF([1]PumpRatePerUserCalcs!AR$36&gt;B40,B40,[1]PumpRatePerUserCalcs!AR$36)</f>
        <v>0.59606501149428326</v>
      </c>
      <c r="C41" s="11">
        <f t="shared" si="0"/>
        <v>194.25758724598691</v>
      </c>
      <c r="D41" s="11">
        <f>TRUNC((C41*1000/[1]UserCalcs!$D$36)/60)</f>
        <v>4</v>
      </c>
      <c r="E41" s="11">
        <f>((C41*1000/[1]UserCalcs!$D$36/60)-D41)*60</f>
        <v>37.51083892283846</v>
      </c>
      <c r="F41" s="12"/>
      <c r="G41" s="13">
        <v>5</v>
      </c>
      <c r="H41" s="10">
        <f>IF([1]PumpRatePerUserCalcs!CE$36&gt;H40,H40,[1]PumpRatePerUserCalcs!CE$36)</f>
        <v>0</v>
      </c>
      <c r="I41" s="11">
        <f t="shared" si="1"/>
        <v>0</v>
      </c>
      <c r="J41" s="11">
        <f>TRUNC((I41*1000/[1]UserCalcs!$D$36)/60)</f>
        <v>0</v>
      </c>
      <c r="K41" s="17">
        <f>((I41*1000/[1]UserCalcs!$D$36/60)-J41)*60</f>
        <v>0</v>
      </c>
    </row>
    <row r="42" spans="1:11" s="15" customFormat="1" ht="15" x14ac:dyDescent="0.25">
      <c r="A42" s="16">
        <v>43</v>
      </c>
      <c r="B42" s="10">
        <f>IF([1]PumpRatePerUserCalcs!AS$36&gt;B41,B41,[1]PumpRatePerUserCalcs!AS$36)</f>
        <v>0.57419308868331465</v>
      </c>
      <c r="C42" s="11">
        <f t="shared" si="0"/>
        <v>187.12952760189225</v>
      </c>
      <c r="D42" s="11">
        <f>TRUNC((C42*1000/[1]UserCalcs!$D$36)/60)</f>
        <v>4</v>
      </c>
      <c r="E42" s="11">
        <f>((C42*1000/[1]UserCalcs!$D$36/60)-D42)*60</f>
        <v>27.327896574131785</v>
      </c>
      <c r="F42" s="12"/>
      <c r="G42" s="13">
        <v>4</v>
      </c>
      <c r="H42" s="10">
        <f>IF([1]PumpRatePerUserCalcs!CF$36&gt;H41,H41,[1]PumpRatePerUserCalcs!CF$36)</f>
        <v>0</v>
      </c>
      <c r="I42" s="11">
        <f t="shared" si="1"/>
        <v>0</v>
      </c>
      <c r="J42" s="11">
        <f>TRUNC((I42*1000/[1]UserCalcs!$D$36)/60)</f>
        <v>0</v>
      </c>
      <c r="K42" s="17">
        <f>((I42*1000/[1]UserCalcs!$D$36/60)-J42)*60</f>
        <v>0</v>
      </c>
    </row>
    <row r="43" spans="1:11" s="15" customFormat="1" ht="15" x14ac:dyDescent="0.25">
      <c r="A43" s="16">
        <v>42</v>
      </c>
      <c r="B43" s="10">
        <f>IF([1]PumpRatePerUserCalcs!AT$36&gt;B42,B42,[1]PumpRatePerUserCalcs!AT$36)</f>
        <v>0.55232116587234603</v>
      </c>
      <c r="C43" s="11">
        <f t="shared" si="0"/>
        <v>180.00146795779759</v>
      </c>
      <c r="D43" s="11">
        <f>TRUNC((C43*1000/[1]UserCalcs!$D$36)/60)</f>
        <v>4</v>
      </c>
      <c r="E43" s="11">
        <f>((C43*1000/[1]UserCalcs!$D$36/60)-D43)*60</f>
        <v>17.144954225425106</v>
      </c>
      <c r="F43" s="12"/>
      <c r="G43" s="13">
        <v>3</v>
      </c>
      <c r="H43" s="10">
        <f>IF([1]PumpRatePerUserCalcs!CG$36&gt;H42,H42,[1]PumpRatePerUserCalcs!CG$36)</f>
        <v>0</v>
      </c>
      <c r="I43" s="11">
        <f t="shared" si="1"/>
        <v>0</v>
      </c>
      <c r="J43" s="11">
        <f>TRUNC((I43*1000/[1]UserCalcs!$D$36)/60)</f>
        <v>0</v>
      </c>
      <c r="K43" s="17">
        <f>((I43*1000/[1]UserCalcs!$D$36/60)-J43)*60</f>
        <v>0</v>
      </c>
    </row>
    <row r="44" spans="1:11" s="15" customFormat="1" ht="15" x14ac:dyDescent="0.25">
      <c r="A44" s="16">
        <v>41</v>
      </c>
      <c r="B44" s="10">
        <f>IF([1]PumpRatePerUserCalcs!AU$36&gt;B43,B43,[1]PumpRatePerUserCalcs!AU$36)</f>
        <v>0.53044924306137753</v>
      </c>
      <c r="C44" s="11">
        <f t="shared" si="0"/>
        <v>172.87340831370292</v>
      </c>
      <c r="D44" s="11">
        <f>TRUNC((C44*1000/[1]UserCalcs!$D$36)/60)</f>
        <v>4</v>
      </c>
      <c r="E44" s="11">
        <f>((C44*1000/[1]UserCalcs!$D$36/60)-D44)*60</f>
        <v>6.9620118767184813</v>
      </c>
      <c r="F44" s="12"/>
      <c r="G44" s="13">
        <v>2</v>
      </c>
      <c r="H44" s="10">
        <f>IF([1]PumpRatePerUserCalcs!CH$36&gt;H43,H43,[1]PumpRatePerUserCalcs!CH$36)</f>
        <v>0</v>
      </c>
      <c r="I44" s="11">
        <f t="shared" si="1"/>
        <v>0</v>
      </c>
      <c r="J44" s="11">
        <f>TRUNC((I44*1000/[1]UserCalcs!$D$36)/60)</f>
        <v>0</v>
      </c>
      <c r="K44" s="17">
        <f>((I44*1000/[1]UserCalcs!$D$36/60)-J44)*60</f>
        <v>0</v>
      </c>
    </row>
    <row r="45" spans="1:11" s="15" customFormat="1" ht="15" x14ac:dyDescent="0.25">
      <c r="A45" s="18">
        <v>40</v>
      </c>
      <c r="B45" s="19">
        <f>IF([1]PumpRatePerUserCalcs!AV$36&gt;B44,B44,[1]PumpRatePerUserCalcs!AV$36)</f>
        <v>0.51035459847374376</v>
      </c>
      <c r="C45" s="20">
        <f t="shared" si="0"/>
        <v>166.32456364259309</v>
      </c>
      <c r="D45" s="20">
        <f>TRUNC((C45*1000/[1]UserCalcs!$D$36)/60)</f>
        <v>3</v>
      </c>
      <c r="E45" s="21">
        <f>((C45*1000/[1]UserCalcs!$D$36/60)-D45)*60</f>
        <v>57.606519489418694</v>
      </c>
      <c r="F45" s="12"/>
      <c r="G45" s="22">
        <v>1</v>
      </c>
      <c r="H45" s="19">
        <f>IF([1]PumpRatePerUserCalcs!CI$36&gt;H44,H44,[1]PumpRatePerUserCalcs!CI$36)</f>
        <v>0</v>
      </c>
      <c r="I45" s="20">
        <f t="shared" si="1"/>
        <v>0</v>
      </c>
      <c r="J45" s="20">
        <f>TRUNC((I45*1000/[1]UserCalcs!$D$36)/60)</f>
        <v>0</v>
      </c>
      <c r="K45" s="21">
        <f>((I45*1000/[1]UserCalcs!$D$36/60)-J45)*60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F8A0-AEA5-4561-8F8E-0DCC5C1C9E44}">
  <dimension ref="A1:K52"/>
  <sheetViews>
    <sheetView workbookViewId="0">
      <selection activeCell="N8" sqref="N8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100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[1]PumpRatePerUserCalcs!J$37</f>
        <v>2.5613267141254004</v>
      </c>
      <c r="C7" s="11">
        <f t="shared" ref="C7:C45" si="0">B7*325900/1000</f>
        <v>834.73637613346796</v>
      </c>
      <c r="D7" s="11">
        <f>TRUNC((C7*1000/[1]UserCalcs!$D$37)/60)</f>
        <v>9</v>
      </c>
      <c r="E7" s="11">
        <f>((C7*1000/[1]UserCalcs!$D$37/60)-D7)*60</f>
        <v>16.490917422311995</v>
      </c>
      <c r="F7" s="12"/>
      <c r="G7" s="13">
        <v>39</v>
      </c>
      <c r="H7" s="10">
        <f>IF([1]PumpRatePerUserCalcs!AW$37&gt;B45,B45,[1]PumpRatePerUserCalcs!AW$37)</f>
        <v>0.64840832610743637</v>
      </c>
      <c r="I7" s="11">
        <f t="shared" ref="I7:I45" si="1">H7*325900/1000</f>
        <v>211.31627347841354</v>
      </c>
      <c r="J7" s="11">
        <f>TRUNC((I7*1000/[1]UserCalcs!$D$37)/60)</f>
        <v>2</v>
      </c>
      <c r="K7" s="17">
        <f>((I7*1000/[1]UserCalcs!$D$37/60)-J7)*60</f>
        <v>20.877515652275676</v>
      </c>
    </row>
    <row r="8" spans="1:11" s="15" customFormat="1" ht="15" x14ac:dyDescent="0.25">
      <c r="A8" s="16">
        <v>77</v>
      </c>
      <c r="B8" s="10">
        <f>IF([1]PumpRatePerUserCalcs!K$37&gt;B7,B7,[1]PumpRatePerUserCalcs!K$37)</f>
        <v>2.4622212801168217</v>
      </c>
      <c r="C8" s="11">
        <f t="shared" si="0"/>
        <v>802.4379151900722</v>
      </c>
      <c r="D8" s="11">
        <f>TRUNC((C8*1000/[1]UserCalcs!$D$37)/60)</f>
        <v>8</v>
      </c>
      <c r="E8" s="11">
        <f>((C8*1000/[1]UserCalcs!$D$37/60)-D8)*60</f>
        <v>54.95861012671476</v>
      </c>
      <c r="F8" s="12"/>
      <c r="G8" s="13">
        <v>38</v>
      </c>
      <c r="H8" s="10">
        <f>IF([1]PumpRatePerUserCalcs!AX$37&gt;H7,H7,[1]PumpRatePerUserCalcs!AX$37)</f>
        <v>0.62183153810443736</v>
      </c>
      <c r="I8" s="11">
        <f t="shared" si="1"/>
        <v>202.65489826823614</v>
      </c>
      <c r="J8" s="11">
        <f>TRUNC((I8*1000/[1]UserCalcs!$D$37)/60)</f>
        <v>2</v>
      </c>
      <c r="K8" s="17">
        <f>((I8*1000/[1]UserCalcs!$D$37/60)-J8)*60</f>
        <v>15.103265512157442</v>
      </c>
    </row>
    <row r="9" spans="1:11" s="15" customFormat="1" ht="15" x14ac:dyDescent="0.25">
      <c r="A9" s="16">
        <v>76</v>
      </c>
      <c r="B9" s="10">
        <f>IF([1]PumpRatePerUserCalcs!L$37&gt;B8,B8,[1]PumpRatePerUserCalcs!L$37)</f>
        <v>2.3631158461082431</v>
      </c>
      <c r="C9" s="11">
        <f t="shared" si="0"/>
        <v>770.13945424667645</v>
      </c>
      <c r="D9" s="11">
        <f>TRUNC((C9*1000/[1]UserCalcs!$D$37)/60)</f>
        <v>8</v>
      </c>
      <c r="E9" s="11">
        <f>((C9*1000/[1]UserCalcs!$D$37/60)-D9)*60</f>
        <v>33.426302831117631</v>
      </c>
      <c r="F9" s="12"/>
      <c r="G9" s="13">
        <v>37</v>
      </c>
      <c r="H9" s="10">
        <f>IF([1]PumpRatePerUserCalcs!AY$37&gt;H8,H8,[1]PumpRatePerUserCalcs!AY$37)</f>
        <v>0.59525475010143836</v>
      </c>
      <c r="I9" s="11">
        <f t="shared" si="1"/>
        <v>193.99352305805874</v>
      </c>
      <c r="J9" s="11">
        <f>TRUNC((I9*1000/[1]UserCalcs!$D$37)/60)</f>
        <v>2</v>
      </c>
      <c r="K9" s="17">
        <f>((I9*1000/[1]UserCalcs!$D$37/60)-J9)*60</f>
        <v>9.32901537203918</v>
      </c>
    </row>
    <row r="10" spans="1:11" s="15" customFormat="1" ht="15" x14ac:dyDescent="0.25">
      <c r="A10" s="16">
        <v>75</v>
      </c>
      <c r="B10" s="10">
        <f>IF([1]PumpRatePerUserCalcs!M$37&gt;B9,B9,[1]PumpRatePerUserCalcs!M$37)</f>
        <v>2.2640104120996654</v>
      </c>
      <c r="C10" s="11">
        <f t="shared" si="0"/>
        <v>737.84099330328092</v>
      </c>
      <c r="D10" s="11">
        <f>TRUNC((C10*1000/[1]UserCalcs!$D$37)/60)</f>
        <v>8</v>
      </c>
      <c r="E10" s="11">
        <f>((C10*1000/[1]UserCalcs!$D$37/60)-D10)*60</f>
        <v>11.89399553552061</v>
      </c>
      <c r="F10" s="12"/>
      <c r="G10" s="13">
        <v>36</v>
      </c>
      <c r="H10" s="10">
        <f>IF([1]PumpRatePerUserCalcs!AZ$37&gt;H9,H9,[1]PumpRatePerUserCalcs!AZ$37)</f>
        <v>0.56867796209843946</v>
      </c>
      <c r="I10" s="11">
        <f t="shared" si="1"/>
        <v>185.33214784788143</v>
      </c>
      <c r="J10" s="11">
        <f>TRUNC((I10*1000/[1]UserCalcs!$D$37)/60)</f>
        <v>2</v>
      </c>
      <c r="K10" s="17">
        <f>((I10*1000/[1]UserCalcs!$D$37/60)-J10)*60</f>
        <v>3.5547652319209444</v>
      </c>
    </row>
    <row r="11" spans="1:11" s="15" customFormat="1" ht="15" x14ac:dyDescent="0.25">
      <c r="A11" s="16">
        <v>74</v>
      </c>
      <c r="B11" s="10">
        <f>IF([1]PumpRatePerUserCalcs!N$37&gt;B10,B10,[1]PumpRatePerUserCalcs!N$37)</f>
        <v>2.1649049780910872</v>
      </c>
      <c r="C11" s="11">
        <f t="shared" si="0"/>
        <v>705.54253235988529</v>
      </c>
      <c r="D11" s="11">
        <f>TRUNC((C11*1000/[1]UserCalcs!$D$37)/60)</f>
        <v>7</v>
      </c>
      <c r="E11" s="11">
        <f>((C11*1000/[1]UserCalcs!$D$37/60)-D11)*60</f>
        <v>50.361688239923538</v>
      </c>
      <c r="F11" s="12"/>
      <c r="G11" s="13">
        <v>35</v>
      </c>
      <c r="H11" s="10">
        <f>IF([1]PumpRatePerUserCalcs!BA$37&gt;H10,H10,[1]PumpRatePerUserCalcs!BA$37)</f>
        <v>0.54210117409544045</v>
      </c>
      <c r="I11" s="11">
        <f t="shared" si="1"/>
        <v>176.67077263770403</v>
      </c>
      <c r="J11" s="11">
        <f>TRUNC((I11*1000/[1]UserCalcs!$D$37)/60)</f>
        <v>1</v>
      </c>
      <c r="K11" s="17">
        <f>((I11*1000/[1]UserCalcs!$D$37/60)-J11)*60</f>
        <v>57.780515091802698</v>
      </c>
    </row>
    <row r="12" spans="1:11" s="15" customFormat="1" ht="15" x14ac:dyDescent="0.25">
      <c r="A12" s="16">
        <v>73</v>
      </c>
      <c r="B12" s="10">
        <f>IF([1]PumpRatePerUserCalcs!O$37&gt;B11,B11,[1]PumpRatePerUserCalcs!O$37)</f>
        <v>2.0657995440825085</v>
      </c>
      <c r="C12" s="11">
        <f t="shared" si="0"/>
        <v>673.24407141648953</v>
      </c>
      <c r="D12" s="11">
        <f>TRUNC((C12*1000/[1]UserCalcs!$D$37)/60)</f>
        <v>7</v>
      </c>
      <c r="E12" s="11">
        <f>((C12*1000/[1]UserCalcs!$D$37/60)-D12)*60</f>
        <v>28.829380944326353</v>
      </c>
      <c r="F12" s="12"/>
      <c r="G12" s="13">
        <v>34</v>
      </c>
      <c r="H12" s="10">
        <f>IF([1]PumpRatePerUserCalcs!BB$37&gt;H11,H11,[1]PumpRatePerUserCalcs!BB$37)</f>
        <v>0.51552438609244144</v>
      </c>
      <c r="I12" s="11">
        <f t="shared" si="1"/>
        <v>168.00939742752669</v>
      </c>
      <c r="J12" s="11">
        <f>TRUNC((I12*1000/[1]UserCalcs!$D$37)/60)</f>
        <v>1</v>
      </c>
      <c r="K12" s="17">
        <f>((I12*1000/[1]UserCalcs!$D$37/60)-J12)*60</f>
        <v>52.006264951684457</v>
      </c>
    </row>
    <row r="13" spans="1:11" s="15" customFormat="1" ht="15" x14ac:dyDescent="0.25">
      <c r="A13" s="16">
        <v>72</v>
      </c>
      <c r="B13" s="10">
        <f>IF([1]PumpRatePerUserCalcs!P$37&gt;B12,B12,[1]PumpRatePerUserCalcs!P$37)</f>
        <v>1.9666941100739299</v>
      </c>
      <c r="C13" s="11">
        <f t="shared" si="0"/>
        <v>640.94561047309378</v>
      </c>
      <c r="D13" s="11">
        <f>TRUNC((C13*1000/[1]UserCalcs!$D$37)/60)</f>
        <v>7</v>
      </c>
      <c r="E13" s="11">
        <f>((C13*1000/[1]UserCalcs!$D$37/60)-D13)*60</f>
        <v>7.2970736487292243</v>
      </c>
      <c r="F13" s="12"/>
      <c r="G13" s="13">
        <v>33</v>
      </c>
      <c r="H13" s="10">
        <f>IF([1]PumpRatePerUserCalcs!BC$37&gt;H12,H12,[1]PumpRatePerUserCalcs!BC$37)</f>
        <v>0.48894759808944244</v>
      </c>
      <c r="I13" s="11">
        <f t="shared" si="1"/>
        <v>159.3480222173493</v>
      </c>
      <c r="J13" s="11">
        <f>TRUNC((I13*1000/[1]UserCalcs!$D$37)/60)</f>
        <v>1</v>
      </c>
      <c r="K13" s="17">
        <f>((I13*1000/[1]UserCalcs!$D$37/60)-J13)*60</f>
        <v>46.232014811566195</v>
      </c>
    </row>
    <row r="14" spans="1:11" s="15" customFormat="1" ht="15" x14ac:dyDescent="0.25">
      <c r="A14" s="16">
        <v>71</v>
      </c>
      <c r="B14" s="10">
        <f>IF([1]PumpRatePerUserCalcs!Q$37&gt;B13,B13,[1]PumpRatePerUserCalcs!Q$37)</f>
        <v>1.8675886760653517</v>
      </c>
      <c r="C14" s="11">
        <f t="shared" si="0"/>
        <v>608.64714952969803</v>
      </c>
      <c r="D14" s="11">
        <f>TRUNC((C14*1000/[1]UserCalcs!$D$37)/60)</f>
        <v>6</v>
      </c>
      <c r="E14" s="11">
        <f>((C14*1000/[1]UserCalcs!$D$37/60)-D14)*60</f>
        <v>45.764766353132096</v>
      </c>
      <c r="F14" s="12"/>
      <c r="G14" s="13">
        <v>32</v>
      </c>
      <c r="H14" s="10">
        <f>IF([1]PumpRatePerUserCalcs!BD$37&gt;H13,H13,[1]PumpRatePerUserCalcs!BD$37)</f>
        <v>0.46237081008644348</v>
      </c>
      <c r="I14" s="11">
        <f t="shared" si="1"/>
        <v>150.68664700717193</v>
      </c>
      <c r="J14" s="11">
        <f>TRUNC((I14*1000/[1]UserCalcs!$D$37)/60)</f>
        <v>1</v>
      </c>
      <c r="K14" s="17">
        <f>((I14*1000/[1]UserCalcs!$D$37/60)-J14)*60</f>
        <v>40.457764671447961</v>
      </c>
    </row>
    <row r="15" spans="1:11" s="15" customFormat="1" ht="15" x14ac:dyDescent="0.25">
      <c r="A15" s="16">
        <v>70</v>
      </c>
      <c r="B15" s="10">
        <f>IF([1]PumpRatePerUserCalcs!R$37&gt;B14,B14,[1]PumpRatePerUserCalcs!R$37)</f>
        <v>1.814738946826004</v>
      </c>
      <c r="C15" s="11">
        <f t="shared" si="0"/>
        <v>591.4234227705947</v>
      </c>
      <c r="D15" s="11">
        <f>TRUNC((C15*1000/[1]UserCalcs!$D$37)/60)</f>
        <v>6</v>
      </c>
      <c r="E15" s="11">
        <f>((C15*1000/[1]UserCalcs!$D$37/60)-D15)*60</f>
        <v>34.282281847063146</v>
      </c>
      <c r="F15" s="12"/>
      <c r="G15" s="13">
        <v>31</v>
      </c>
      <c r="H15" s="10">
        <f>IF([1]PumpRatePerUserCalcs!BE$37&gt;H14,H14,[1]PumpRatePerUserCalcs!BE$37)</f>
        <v>0.43579402208344453</v>
      </c>
      <c r="I15" s="11">
        <f t="shared" si="1"/>
        <v>142.02527179699459</v>
      </c>
      <c r="J15" s="11">
        <f>TRUNC((I15*1000/[1]UserCalcs!$D$37)/60)</f>
        <v>1</v>
      </c>
      <c r="K15" s="17">
        <f>((I15*1000/[1]UserCalcs!$D$37/60)-J15)*60</f>
        <v>34.683514531329728</v>
      </c>
    </row>
    <row r="16" spans="1:11" s="15" customFormat="1" ht="15" x14ac:dyDescent="0.25">
      <c r="A16" s="16">
        <v>69</v>
      </c>
      <c r="B16" s="10">
        <f>IF([1]PumpRatePerUserCalcs!S$37&gt;B15,B15,[1]PumpRatePerUserCalcs!S$37)</f>
        <v>1.7618892175866592</v>
      </c>
      <c r="C16" s="11">
        <f t="shared" si="0"/>
        <v>574.19969601149216</v>
      </c>
      <c r="D16" s="11">
        <f>TRUNC((C16*1000/[1]UserCalcs!$D$37)/60)</f>
        <v>6</v>
      </c>
      <c r="E16" s="11">
        <f>((C16*1000/[1]UserCalcs!$D$37/60)-D16)*60</f>
        <v>22.799797340994736</v>
      </c>
      <c r="F16" s="12"/>
      <c r="G16" s="13">
        <v>30</v>
      </c>
      <c r="H16" s="10">
        <f>IF([1]PumpRatePerUserCalcs!BF$37&gt;H15,H15,[1]PumpRatePerUserCalcs!BF$37)</f>
        <v>0.41381443586868555</v>
      </c>
      <c r="I16" s="11">
        <f t="shared" si="1"/>
        <v>134.8621246496046</v>
      </c>
      <c r="J16" s="11">
        <f>TRUNC((I16*1000/[1]UserCalcs!$D$37)/60)</f>
        <v>1</v>
      </c>
      <c r="K16" s="17">
        <f>((I16*1000/[1]UserCalcs!$D$37/60)-J16)*60</f>
        <v>29.908083099736395</v>
      </c>
    </row>
    <row r="17" spans="1:11" s="15" customFormat="1" ht="15" x14ac:dyDescent="0.25">
      <c r="A17" s="16">
        <v>68</v>
      </c>
      <c r="B17" s="10">
        <f>IF([1]PumpRatePerUserCalcs!T$37&gt;B16,B16,[1]PumpRatePerUserCalcs!T$37)</f>
        <v>1.7090394883473143</v>
      </c>
      <c r="C17" s="11">
        <f t="shared" si="0"/>
        <v>556.97596925238975</v>
      </c>
      <c r="D17" s="11">
        <f>TRUNC((C17*1000/[1]UserCalcs!$D$37)/60)</f>
        <v>6</v>
      </c>
      <c r="E17" s="11">
        <f>((C17*1000/[1]UserCalcs!$D$37/60)-D17)*60</f>
        <v>11.317312834926483</v>
      </c>
      <c r="F17" s="12"/>
      <c r="G17" s="13">
        <v>29</v>
      </c>
      <c r="H17" s="10">
        <f>IF([1]PumpRatePerUserCalcs!BG$37&gt;H16,H16,[1]PumpRatePerUserCalcs!BG$37)</f>
        <v>0.39183484965392662</v>
      </c>
      <c r="I17" s="11">
        <f t="shared" si="1"/>
        <v>127.69897750221467</v>
      </c>
      <c r="J17" s="11">
        <f>TRUNC((I17*1000/[1]UserCalcs!$D$37)/60)</f>
        <v>1</v>
      </c>
      <c r="K17" s="17">
        <f>((I17*1000/[1]UserCalcs!$D$37/60)-J17)*60</f>
        <v>25.132651668143133</v>
      </c>
    </row>
    <row r="18" spans="1:11" s="15" customFormat="1" ht="15" x14ac:dyDescent="0.25">
      <c r="A18" s="16">
        <v>67</v>
      </c>
      <c r="B18" s="10">
        <f>IF([1]PumpRatePerUserCalcs!U$37&gt;B17,B17,[1]PumpRatePerUserCalcs!U$37)</f>
        <v>1.6561897591079695</v>
      </c>
      <c r="C18" s="11">
        <f t="shared" si="0"/>
        <v>539.75224249328733</v>
      </c>
      <c r="D18" s="11">
        <f>TRUNC((C18*1000/[1]UserCalcs!$D$37)/60)</f>
        <v>5</v>
      </c>
      <c r="E18" s="11">
        <f>((C18*1000/[1]UserCalcs!$D$37/60)-D18)*60</f>
        <v>59.83482832885818</v>
      </c>
      <c r="F18" s="12"/>
      <c r="G18" s="13">
        <v>28</v>
      </c>
      <c r="H18" s="10">
        <f>IF([1]PumpRatePerUserCalcs!BH$37&gt;H17,H17,[1]PumpRatePerUserCalcs!BH$37)</f>
        <v>0.36985526343916775</v>
      </c>
      <c r="I18" s="11">
        <f t="shared" si="1"/>
        <v>120.53583035482477</v>
      </c>
      <c r="J18" s="11">
        <f>TRUNC((I18*1000/[1]UserCalcs!$D$37)/60)</f>
        <v>1</v>
      </c>
      <c r="K18" s="17">
        <f>((I18*1000/[1]UserCalcs!$D$37/60)-J18)*60</f>
        <v>20.357220236549853</v>
      </c>
    </row>
    <row r="19" spans="1:11" s="15" customFormat="1" ht="15" x14ac:dyDescent="0.25">
      <c r="A19" s="16">
        <v>66</v>
      </c>
      <c r="B19" s="10">
        <f>IF([1]PumpRatePerUserCalcs!V$37&gt;B18,B18,[1]PumpRatePerUserCalcs!V$37)</f>
        <v>1.6033400298686249</v>
      </c>
      <c r="C19" s="11">
        <f t="shared" si="0"/>
        <v>522.52851573418479</v>
      </c>
      <c r="D19" s="11">
        <f>TRUNC((C19*1000/[1]UserCalcs!$D$37)/60)</f>
        <v>5</v>
      </c>
      <c r="E19" s="11">
        <f>((C19*1000/[1]UserCalcs!$D$37/60)-D19)*60</f>
        <v>48.352343822789869</v>
      </c>
      <c r="F19" s="12"/>
      <c r="G19" s="13">
        <v>27</v>
      </c>
      <c r="H19" s="10">
        <f>IF([1]PumpRatePerUserCalcs!BI$37&gt;H18,H18,[1]PumpRatePerUserCalcs!BI$37)</f>
        <v>0.34787567722440882</v>
      </c>
      <c r="I19" s="11">
        <f t="shared" si="1"/>
        <v>113.37268320743483</v>
      </c>
      <c r="J19" s="11">
        <f>TRUNC((I19*1000/[1]UserCalcs!$D$37)/60)</f>
        <v>1</v>
      </c>
      <c r="K19" s="17">
        <f>((I19*1000/[1]UserCalcs!$D$37/60)-J19)*60</f>
        <v>15.581788804956563</v>
      </c>
    </row>
    <row r="20" spans="1:11" s="15" customFormat="1" ht="15" x14ac:dyDescent="0.25">
      <c r="A20" s="16">
        <v>65</v>
      </c>
      <c r="B20" s="10">
        <f>IF([1]PumpRatePerUserCalcs!W$37&gt;B19,B19,[1]PumpRatePerUserCalcs!W$37)</f>
        <v>1.5504903006292803</v>
      </c>
      <c r="C20" s="11">
        <f t="shared" si="0"/>
        <v>505.30478897508243</v>
      </c>
      <c r="D20" s="11">
        <f>TRUNC((C20*1000/[1]UserCalcs!$D$37)/60)</f>
        <v>5</v>
      </c>
      <c r="E20" s="11">
        <f>((C20*1000/[1]UserCalcs!$D$37/60)-D20)*60</f>
        <v>36.869859316721673</v>
      </c>
      <c r="F20" s="12"/>
      <c r="G20" s="13">
        <v>26</v>
      </c>
      <c r="H20" s="10">
        <f>IF([1]PumpRatePerUserCalcs!BJ$37&gt;H19,H19,[1]PumpRatePerUserCalcs!BJ$37)</f>
        <v>0.32589609100964995</v>
      </c>
      <c r="I20" s="11">
        <f t="shared" si="1"/>
        <v>106.20953606004493</v>
      </c>
      <c r="J20" s="11">
        <f>TRUNC((I20*1000/[1]UserCalcs!$D$37)/60)</f>
        <v>1</v>
      </c>
      <c r="K20" s="17">
        <f>((I20*1000/[1]UserCalcs!$D$37/60)-J20)*60</f>
        <v>10.806357373363284</v>
      </c>
    </row>
    <row r="21" spans="1:11" s="15" customFormat="1" ht="15" x14ac:dyDescent="0.25">
      <c r="A21" s="16">
        <v>64</v>
      </c>
      <c r="B21" s="10">
        <f>IF([1]PumpRatePerUserCalcs!X$37&gt;B20,B20,[1]PumpRatePerUserCalcs!X$37)</f>
        <v>1.4976405713899354</v>
      </c>
      <c r="C21" s="11">
        <f t="shared" si="0"/>
        <v>488.08106221597995</v>
      </c>
      <c r="D21" s="11">
        <f>TRUNC((C21*1000/[1]UserCalcs!$D$37)/60)</f>
        <v>5</v>
      </c>
      <c r="E21" s="11">
        <f>((C21*1000/[1]UserCalcs!$D$37/60)-D21)*60</f>
        <v>25.387374810653309</v>
      </c>
      <c r="F21" s="12"/>
      <c r="G21" s="13">
        <v>25</v>
      </c>
      <c r="H21" s="10">
        <f>IF([1]PumpRatePerUserCalcs!BK$37&gt;H20,H20,[1]PumpRatePerUserCalcs!BK$37)</f>
        <v>0.30391650479489107</v>
      </c>
      <c r="I21" s="11">
        <f t="shared" si="1"/>
        <v>99.046388912655004</v>
      </c>
      <c r="J21" s="11">
        <f>TRUNC((I21*1000/[1]UserCalcs!$D$37)/60)</f>
        <v>1</v>
      </c>
      <c r="K21" s="17">
        <f>((I21*1000/[1]UserCalcs!$D$37/60)-J21)*60</f>
        <v>6.0309259417700067</v>
      </c>
    </row>
    <row r="22" spans="1:11" s="15" customFormat="1" ht="15" x14ac:dyDescent="0.25">
      <c r="A22" s="16">
        <v>63</v>
      </c>
      <c r="B22" s="10">
        <f>IF([1]PumpRatePerUserCalcs!Y$37&gt;B21,B21,[1]PumpRatePerUserCalcs!Y$37)</f>
        <v>1.4447908421505906</v>
      </c>
      <c r="C22" s="11">
        <f t="shared" si="0"/>
        <v>470.85733545687748</v>
      </c>
      <c r="D22" s="11">
        <f>TRUNC((C22*1000/[1]UserCalcs!$D$37)/60)</f>
        <v>5</v>
      </c>
      <c r="E22" s="11">
        <f>((C22*1000/[1]UserCalcs!$D$37/60)-D22)*60</f>
        <v>13.904890304584949</v>
      </c>
      <c r="F22" s="12"/>
      <c r="G22" s="13">
        <v>24</v>
      </c>
      <c r="H22" s="10">
        <f>IF([1]PumpRatePerUserCalcs!BL$37&gt;H21,H21,[1]PumpRatePerUserCalcs!BL$37)</f>
        <v>0.28193691858013215</v>
      </c>
      <c r="I22" s="11">
        <f t="shared" si="1"/>
        <v>91.883241765265069</v>
      </c>
      <c r="J22" s="11">
        <f>TRUNC((I22*1000/[1]UserCalcs!$D$37)/60)</f>
        <v>1</v>
      </c>
      <c r="K22" s="17">
        <f>((I22*1000/[1]UserCalcs!$D$37/60)-J22)*60</f>
        <v>1.2554945101767157</v>
      </c>
    </row>
    <row r="23" spans="1:11" s="15" customFormat="1" ht="15" x14ac:dyDescent="0.25">
      <c r="A23" s="16">
        <v>62</v>
      </c>
      <c r="B23" s="10">
        <f>IF([1]PumpRatePerUserCalcs!Z$37&gt;B22,B22,[1]PumpRatePerUserCalcs!Z$37)</f>
        <v>1.3919411129112458</v>
      </c>
      <c r="C23" s="11">
        <f t="shared" si="0"/>
        <v>453.633608697775</v>
      </c>
      <c r="D23" s="11">
        <f>TRUNC((C23*1000/[1]UserCalcs!$D$37)/60)</f>
        <v>5</v>
      </c>
      <c r="E23" s="11">
        <f>((C23*1000/[1]UserCalcs!$D$37/60)-D23)*60</f>
        <v>2.4224057985166425</v>
      </c>
      <c r="F23" s="12"/>
      <c r="G23" s="13">
        <v>23</v>
      </c>
      <c r="H23" s="10">
        <f>IF([1]PumpRatePerUserCalcs!BM$37&gt;H22,H22,[1]PumpRatePerUserCalcs!BM$37)</f>
        <v>0.25995733236537322</v>
      </c>
      <c r="I23" s="11">
        <f t="shared" si="1"/>
        <v>84.720094617875134</v>
      </c>
      <c r="J23" s="11">
        <f>TRUNC((I23*1000/[1]UserCalcs!$D$37)/60)</f>
        <v>0</v>
      </c>
      <c r="K23" s="17">
        <f>((I23*1000/[1]UserCalcs!$D$37/60)-J23)*60</f>
        <v>56.48006307858342</v>
      </c>
    </row>
    <row r="24" spans="1:11" s="15" customFormat="1" ht="15" x14ac:dyDescent="0.25">
      <c r="A24" s="16">
        <v>61</v>
      </c>
      <c r="B24" s="10">
        <f>IF([1]PumpRatePerUserCalcs!AA$37&gt;B23,B23,[1]PumpRatePerUserCalcs!AA$37)</f>
        <v>1.3390913836719012</v>
      </c>
      <c r="C24" s="11">
        <f t="shared" si="0"/>
        <v>436.40988193867258</v>
      </c>
      <c r="D24" s="11">
        <f>TRUNC((C24*1000/[1]UserCalcs!$D$37)/60)</f>
        <v>4</v>
      </c>
      <c r="E24" s="11">
        <f>((C24*1000/[1]UserCalcs!$D$37/60)-D24)*60</f>
        <v>50.939921292448389</v>
      </c>
      <c r="F24" s="12"/>
      <c r="G24" s="13">
        <v>22</v>
      </c>
      <c r="H24" s="10">
        <f>IF([1]PumpRatePerUserCalcs!BN$37&gt;H23,H23,[1]PumpRatePerUserCalcs!BN$37)</f>
        <v>0.23797774615061429</v>
      </c>
      <c r="I24" s="11">
        <f t="shared" si="1"/>
        <v>77.556947470485198</v>
      </c>
      <c r="J24" s="11">
        <f>TRUNC((I24*1000/[1]UserCalcs!$D$37)/60)</f>
        <v>0</v>
      </c>
      <c r="K24" s="17">
        <f>((I24*1000/[1]UserCalcs!$D$37/60)-J24)*60</f>
        <v>51.704631646990137</v>
      </c>
    </row>
    <row r="25" spans="1:11" s="15" customFormat="1" ht="15" x14ac:dyDescent="0.25">
      <c r="A25" s="16">
        <v>60</v>
      </c>
      <c r="B25" s="10">
        <f>IF([1]PumpRatePerUserCalcs!AB$37&gt;B24,B24,[1]PumpRatePerUserCalcs!AB$37)</f>
        <v>1.3042658172983033</v>
      </c>
      <c r="C25" s="11">
        <f t="shared" si="0"/>
        <v>425.06022985751707</v>
      </c>
      <c r="D25" s="11">
        <f>TRUNC((C25*1000/[1]UserCalcs!$D$37)/60)</f>
        <v>4</v>
      </c>
      <c r="E25" s="11">
        <f>((C25*1000/[1]UserCalcs!$D$37/60)-D25)*60</f>
        <v>43.373486571678015</v>
      </c>
      <c r="F25" s="12"/>
      <c r="G25" s="13">
        <v>21</v>
      </c>
      <c r="H25" s="10">
        <f>IF([1]PumpRatePerUserCalcs!BO$37&gt;H24,H24,[1]PumpRatePerUserCalcs!BO$37)</f>
        <v>0.21599815993585539</v>
      </c>
      <c r="I25" s="11">
        <f t="shared" si="1"/>
        <v>70.393800323095277</v>
      </c>
      <c r="J25" s="11">
        <f>TRUNC((I25*1000/[1]UserCalcs!$D$37)/60)</f>
        <v>0</v>
      </c>
      <c r="K25" s="17">
        <f>((I25*1000/[1]UserCalcs!$D$37/60)-J25)*60</f>
        <v>46.929200215396847</v>
      </c>
    </row>
    <row r="26" spans="1:11" s="15" customFormat="1" ht="15" x14ac:dyDescent="0.25">
      <c r="A26" s="16">
        <v>59</v>
      </c>
      <c r="B26" s="10">
        <f>IF([1]PumpRatePerUserCalcs!AC$37&gt;B25,B25,[1]PumpRatePerUserCalcs!AC$37)</f>
        <v>1.2694402509247054</v>
      </c>
      <c r="C26" s="11">
        <f t="shared" si="0"/>
        <v>413.7105777763615</v>
      </c>
      <c r="D26" s="11">
        <f>TRUNC((C26*1000/[1]UserCalcs!$D$37)/60)</f>
        <v>4</v>
      </c>
      <c r="E26" s="11">
        <f>((C26*1000/[1]UserCalcs!$D$37/60)-D26)*60</f>
        <v>35.807051850907698</v>
      </c>
      <c r="F26" s="12"/>
      <c r="G26" s="13">
        <v>20</v>
      </c>
      <c r="H26" s="10">
        <f>IF([1]PumpRatePerUserCalcs!BP$37&gt;H25,H25,[1]PumpRatePerUserCalcs!BP$37)</f>
        <v>0.19630831328582662</v>
      </c>
      <c r="I26" s="11">
        <f t="shared" si="1"/>
        <v>63.976879299850893</v>
      </c>
      <c r="J26" s="11">
        <f>TRUNC((I26*1000/[1]UserCalcs!$D$37)/60)</f>
        <v>0</v>
      </c>
      <c r="K26" s="17">
        <f>((I26*1000/[1]UserCalcs!$D$37/60)-J26)*60</f>
        <v>42.651252866567262</v>
      </c>
    </row>
    <row r="27" spans="1:11" s="15" customFormat="1" ht="15" x14ac:dyDescent="0.25">
      <c r="A27" s="16">
        <v>58</v>
      </c>
      <c r="B27" s="10">
        <f>IF([1]PumpRatePerUserCalcs!AD$37&gt;B26,B26,[1]PumpRatePerUserCalcs!AD$37)</f>
        <v>1.2346146845511075</v>
      </c>
      <c r="C27" s="11">
        <f t="shared" si="0"/>
        <v>402.36092569520594</v>
      </c>
      <c r="D27" s="11">
        <f>TRUNC((C27*1000/[1]UserCalcs!$D$37)/60)</f>
        <v>4</v>
      </c>
      <c r="E27" s="11">
        <f>((C27*1000/[1]UserCalcs!$D$37/60)-D27)*60</f>
        <v>28.24061713013732</v>
      </c>
      <c r="F27" s="12"/>
      <c r="G27" s="13">
        <v>19</v>
      </c>
      <c r="H27" s="10">
        <f>IF([1]PumpRatePerUserCalcs!BQ$37&gt;H26,H26,[1]PumpRatePerUserCalcs!BQ$37)</f>
        <v>0.17661846663579792</v>
      </c>
      <c r="I27" s="11">
        <f t="shared" si="1"/>
        <v>57.559958276606544</v>
      </c>
      <c r="J27" s="11">
        <f>TRUNC((I27*1000/[1]UserCalcs!$D$37)/60)</f>
        <v>0</v>
      </c>
      <c r="K27" s="17">
        <f>((I27*1000/[1]UserCalcs!$D$37/60)-J27)*60</f>
        <v>38.373305517737698</v>
      </c>
    </row>
    <row r="28" spans="1:11" s="15" customFormat="1" ht="15" x14ac:dyDescent="0.25">
      <c r="A28" s="16">
        <v>57</v>
      </c>
      <c r="B28" s="10">
        <f>IF([1]PumpRatePerUserCalcs!AE$37&gt;B27,B27,[1]PumpRatePerUserCalcs!AE$37)</f>
        <v>1.1997891181775098</v>
      </c>
      <c r="C28" s="11">
        <f t="shared" si="0"/>
        <v>391.01127361405042</v>
      </c>
      <c r="D28" s="11">
        <f>TRUNC((C28*1000/[1]UserCalcs!$D$37)/60)</f>
        <v>4</v>
      </c>
      <c r="E28" s="11">
        <f>((C28*1000/[1]UserCalcs!$D$37/60)-D28)*60</f>
        <v>20.674182409366946</v>
      </c>
      <c r="F28" s="12"/>
      <c r="G28" s="13">
        <v>18</v>
      </c>
      <c r="H28" s="10">
        <f>IF([1]PumpRatePerUserCalcs!BR$37&gt;H27,H27,[1]PumpRatePerUserCalcs!BR$37)</f>
        <v>0.15692861998576926</v>
      </c>
      <c r="I28" s="11">
        <f t="shared" si="1"/>
        <v>51.143037253362202</v>
      </c>
      <c r="J28" s="11">
        <f>TRUNC((I28*1000/[1]UserCalcs!$D$37)/60)</f>
        <v>0</v>
      </c>
      <c r="K28" s="17">
        <f>((I28*1000/[1]UserCalcs!$D$37/60)-J28)*60</f>
        <v>34.095358168908135</v>
      </c>
    </row>
    <row r="29" spans="1:11" s="15" customFormat="1" ht="15" x14ac:dyDescent="0.25">
      <c r="A29" s="16">
        <v>56</v>
      </c>
      <c r="B29" s="10">
        <f>IF([1]PumpRatePerUserCalcs!AF$37&gt;B28,B28,[1]PumpRatePerUserCalcs!AF$37)</f>
        <v>1.1649635518039119</v>
      </c>
      <c r="C29" s="11">
        <f t="shared" si="0"/>
        <v>379.66162153289491</v>
      </c>
      <c r="D29" s="11">
        <f>TRUNC((C29*1000/[1]UserCalcs!$D$37)/60)</f>
        <v>4</v>
      </c>
      <c r="E29" s="11">
        <f>((C29*1000/[1]UserCalcs!$D$37/60)-D29)*60</f>
        <v>13.107747688596572</v>
      </c>
      <c r="F29" s="12"/>
      <c r="G29" s="13">
        <v>17</v>
      </c>
      <c r="H29" s="10">
        <f>IF([1]PumpRatePerUserCalcs!BS$37&gt;H28,H28,[1]PumpRatePerUserCalcs!BS$37)</f>
        <v>0.13723877333574061</v>
      </c>
      <c r="I29" s="11">
        <f t="shared" si="1"/>
        <v>44.72611623011786</v>
      </c>
      <c r="J29" s="11">
        <f>TRUNC((I29*1000/[1]UserCalcs!$D$37)/60)</f>
        <v>0</v>
      </c>
      <c r="K29" s="17">
        <f>((I29*1000/[1]UserCalcs!$D$37/60)-J29)*60</f>
        <v>29.817410820078575</v>
      </c>
    </row>
    <row r="30" spans="1:11" s="15" customFormat="1" ht="15" x14ac:dyDescent="0.25">
      <c r="A30" s="16">
        <v>55</v>
      </c>
      <c r="B30" s="10">
        <f>IF([1]PumpRatePerUserCalcs!AG$37&gt;B29,B29,[1]PumpRatePerUserCalcs!AG$37)</f>
        <v>1.130137985430314</v>
      </c>
      <c r="C30" s="11">
        <f t="shared" si="0"/>
        <v>368.31196945173934</v>
      </c>
      <c r="D30" s="11">
        <f>TRUNC((C30*1000/[1]UserCalcs!$D$37)/60)</f>
        <v>4</v>
      </c>
      <c r="E30" s="11">
        <f>((C30*1000/[1]UserCalcs!$D$37/60)-D30)*60</f>
        <v>5.5413129678262507</v>
      </c>
      <c r="F30" s="12"/>
      <c r="G30" s="13">
        <v>16</v>
      </c>
      <c r="H30" s="10">
        <f>IF([1]PumpRatePerUserCalcs!BT$37&gt;H29,H29,[1]PumpRatePerUserCalcs!BT$37)</f>
        <v>0.11754892668571193</v>
      </c>
      <c r="I30" s="11">
        <f t="shared" si="1"/>
        <v>38.309195206873518</v>
      </c>
      <c r="J30" s="11">
        <f>TRUNC((I30*1000/[1]UserCalcs!$D$37)/60)</f>
        <v>0</v>
      </c>
      <c r="K30" s="17">
        <f>((I30*1000/[1]UserCalcs!$D$37/60)-J30)*60</f>
        <v>25.539463471249011</v>
      </c>
    </row>
    <row r="31" spans="1:11" s="15" customFormat="1" ht="15" x14ac:dyDescent="0.25">
      <c r="A31" s="16">
        <v>54</v>
      </c>
      <c r="B31" s="10">
        <f>IF([1]PumpRatePerUserCalcs!AH$37&gt;B30,B30,[1]PumpRatePerUserCalcs!AH$37)</f>
        <v>1.0953124190567161</v>
      </c>
      <c r="C31" s="11">
        <f t="shared" si="0"/>
        <v>356.96231737058378</v>
      </c>
      <c r="D31" s="11">
        <f>TRUNC((C31*1000/[1]UserCalcs!$D$37)/60)</f>
        <v>3</v>
      </c>
      <c r="E31" s="11">
        <f>((C31*1000/[1]UserCalcs!$D$37/60)-D31)*60</f>
        <v>57.974878247055848</v>
      </c>
      <c r="F31" s="12"/>
      <c r="G31" s="13">
        <v>15</v>
      </c>
      <c r="H31" s="10">
        <f>IF([1]PumpRatePerUserCalcs!BU$37&gt;H30,H30,[1]PumpRatePerUserCalcs!BU$37)</f>
        <v>9.7859080035683249E-2</v>
      </c>
      <c r="I31" s="11">
        <f t="shared" si="1"/>
        <v>31.892274183629173</v>
      </c>
      <c r="J31" s="11">
        <f>TRUNC((I31*1000/[1]UserCalcs!$D$37)/60)</f>
        <v>0</v>
      </c>
      <c r="K31" s="17">
        <f>((I31*1000/[1]UserCalcs!$D$37/60)-J31)*60</f>
        <v>21.261516122419447</v>
      </c>
    </row>
    <row r="32" spans="1:11" s="15" customFormat="1" ht="15" x14ac:dyDescent="0.25">
      <c r="A32" s="16">
        <v>53</v>
      </c>
      <c r="B32" s="10">
        <f>IF([1]PumpRatePerUserCalcs!AI$37&gt;B31,B31,[1]PumpRatePerUserCalcs!AI$37)</f>
        <v>1.0604868526831184</v>
      </c>
      <c r="C32" s="11">
        <f t="shared" si="0"/>
        <v>345.61266528942826</v>
      </c>
      <c r="D32" s="11">
        <f>TRUNC((C32*1000/[1]UserCalcs!$D$37)/60)</f>
        <v>3</v>
      </c>
      <c r="E32" s="11">
        <f>((C32*1000/[1]UserCalcs!$D$37/60)-D32)*60</f>
        <v>50.408443526285502</v>
      </c>
      <c r="F32" s="12"/>
      <c r="G32" s="13">
        <v>14</v>
      </c>
      <c r="H32" s="10">
        <f>IF([1]PumpRatePerUserCalcs!BV$37&gt;H31,H31,[1]PumpRatePerUserCalcs!BV$37)</f>
        <v>7.8169233385654596E-2</v>
      </c>
      <c r="I32" s="11">
        <f t="shared" si="1"/>
        <v>25.475353160384831</v>
      </c>
      <c r="J32" s="11">
        <f>TRUNC((I32*1000/[1]UserCalcs!$D$37)/60)</f>
        <v>0</v>
      </c>
      <c r="K32" s="17">
        <f>((I32*1000/[1]UserCalcs!$D$37/60)-J32)*60</f>
        <v>16.983568773589887</v>
      </c>
    </row>
    <row r="33" spans="1:11" s="15" customFormat="1" ht="15" x14ac:dyDescent="0.25">
      <c r="A33" s="16">
        <v>52</v>
      </c>
      <c r="B33" s="10">
        <f>IF([1]PumpRatePerUserCalcs!AJ$37&gt;B32,B32,[1]PumpRatePerUserCalcs!AJ$37)</f>
        <v>1.0256612863095202</v>
      </c>
      <c r="C33" s="11">
        <f t="shared" si="0"/>
        <v>334.26301320827264</v>
      </c>
      <c r="D33" s="11">
        <f>TRUNC((C33*1000/[1]UserCalcs!$D$37)/60)</f>
        <v>3</v>
      </c>
      <c r="E33" s="11">
        <f>((C33*1000/[1]UserCalcs!$D$37/60)-D33)*60</f>
        <v>42.8420088055151</v>
      </c>
      <c r="F33" s="12"/>
      <c r="G33" s="13">
        <v>13</v>
      </c>
      <c r="H33" s="10">
        <f>IF([1]PumpRatePerUserCalcs!BW$37&gt;H32,H32,[1]PumpRatePerUserCalcs!BW$37)</f>
        <v>5.8479386735625916E-2</v>
      </c>
      <c r="I33" s="11">
        <f t="shared" si="1"/>
        <v>19.058432137140489</v>
      </c>
      <c r="J33" s="11">
        <f>TRUNC((I33*1000/[1]UserCalcs!$D$37)/60)</f>
        <v>0</v>
      </c>
      <c r="K33" s="17">
        <f>((I33*1000/[1]UserCalcs!$D$37/60)-J33)*60</f>
        <v>12.705621424760325</v>
      </c>
    </row>
    <row r="34" spans="1:11" s="15" customFormat="1" ht="15" x14ac:dyDescent="0.25">
      <c r="A34" s="16">
        <v>51</v>
      </c>
      <c r="B34" s="10">
        <f>IF([1]PumpRatePerUserCalcs!AK$37&gt;B33,B33,[1]PumpRatePerUserCalcs!AK$37)</f>
        <v>0.99083571993592268</v>
      </c>
      <c r="C34" s="11">
        <f t="shared" si="0"/>
        <v>322.91336112711718</v>
      </c>
      <c r="D34" s="11">
        <f>TRUNC((C34*1000/[1]UserCalcs!$D$37)/60)</f>
        <v>3</v>
      </c>
      <c r="E34" s="11">
        <f>((C34*1000/[1]UserCalcs!$D$37/60)-D34)*60</f>
        <v>35.275574084744783</v>
      </c>
      <c r="F34" s="12"/>
      <c r="G34" s="13">
        <v>12</v>
      </c>
      <c r="H34" s="10">
        <f>IF([1]PumpRatePerUserCalcs!BX$37&gt;H33,H33,[1]PumpRatePerUserCalcs!BX$37)</f>
        <v>3.8789540085597235E-2</v>
      </c>
      <c r="I34" s="11">
        <f t="shared" si="1"/>
        <v>12.641511113896138</v>
      </c>
      <c r="J34" s="11">
        <f>TRUNC((I34*1000/[1]UserCalcs!$D$37)/60)</f>
        <v>0</v>
      </c>
      <c r="K34" s="17">
        <f>((I34*1000/[1]UserCalcs!$D$37/60)-J34)*60</f>
        <v>8.4276740759307582</v>
      </c>
    </row>
    <row r="35" spans="1:11" s="15" customFormat="1" ht="15" x14ac:dyDescent="0.25">
      <c r="A35" s="16">
        <v>50</v>
      </c>
      <c r="B35" s="10">
        <f>IF([1]PumpRatePerUserCalcs!AL$37&gt;B34,B34,[1]PumpRatePerUserCalcs!AL$37)</f>
        <v>0.96190833815367416</v>
      </c>
      <c r="C35" s="11">
        <f t="shared" si="0"/>
        <v>313.48592740428239</v>
      </c>
      <c r="D35" s="11">
        <f>TRUNC((C35*1000/[1]UserCalcs!$D$37)/60)</f>
        <v>3</v>
      </c>
      <c r="E35" s="11">
        <f>((C35*1000/[1]UserCalcs!$D$37/60)-D35)*60</f>
        <v>28.990618269521569</v>
      </c>
      <c r="F35" s="12"/>
      <c r="G35" s="13">
        <v>11</v>
      </c>
      <c r="H35" s="10">
        <f>IF([1]PumpRatePerUserCalcs!BY$37&gt;H34,H34,[1]PumpRatePerUserCalcs!BY$37)</f>
        <v>1.9099693435568575E-2</v>
      </c>
      <c r="I35" s="11">
        <f t="shared" si="1"/>
        <v>6.224590090651799</v>
      </c>
      <c r="J35" s="11">
        <f>TRUNC((I35*1000/[1]UserCalcs!$D$37)/60)</f>
        <v>0</v>
      </c>
      <c r="K35" s="17">
        <f>((I35*1000/[1]UserCalcs!$D$37/60)-J35)*60</f>
        <v>4.1497267271011991</v>
      </c>
    </row>
    <row r="36" spans="1:11" s="15" customFormat="1" ht="15" x14ac:dyDescent="0.25">
      <c r="A36" s="16">
        <v>49</v>
      </c>
      <c r="B36" s="10">
        <f>IF([1]PumpRatePerUserCalcs!AM$37&gt;B35,B35,[1]PumpRatePerUserCalcs!AM$37)</f>
        <v>0.9329809563714252</v>
      </c>
      <c r="C36" s="11">
        <f t="shared" si="0"/>
        <v>304.05849368144749</v>
      </c>
      <c r="D36" s="11">
        <f>TRUNC((C36*1000/[1]UserCalcs!$D$37)/60)</f>
        <v>3</v>
      </c>
      <c r="E36" s="11">
        <f>((C36*1000/[1]UserCalcs!$D$37/60)-D36)*60</f>
        <v>22.705662454298306</v>
      </c>
      <c r="F36" s="12"/>
      <c r="G36" s="13">
        <v>10</v>
      </c>
      <c r="H36" s="10">
        <f>IF([1]PumpRatePerUserCalcs!BZ$37&gt;H35,H35,[1]PumpRatePerUserCalcs!BZ$37)</f>
        <v>0</v>
      </c>
      <c r="I36" s="11">
        <f t="shared" si="1"/>
        <v>0</v>
      </c>
      <c r="J36" s="11">
        <f>TRUNC((I36*1000/[1]UserCalcs!$D$37)/60)</f>
        <v>0</v>
      </c>
      <c r="K36" s="17">
        <f>((I36*1000/[1]UserCalcs!$D$37/60)-J36)*60</f>
        <v>0</v>
      </c>
    </row>
    <row r="37" spans="1:11" s="15" customFormat="1" ht="15" x14ac:dyDescent="0.25">
      <c r="A37" s="16">
        <v>48</v>
      </c>
      <c r="B37" s="10">
        <f>IF([1]PumpRatePerUserCalcs!AN$37&gt;B36,B36,[1]PumpRatePerUserCalcs!AN$37)</f>
        <v>0.90405357458917646</v>
      </c>
      <c r="C37" s="11">
        <f t="shared" si="0"/>
        <v>294.63105995861258</v>
      </c>
      <c r="D37" s="11">
        <f>TRUNC((C37*1000/[1]UserCalcs!$D$37)/60)</f>
        <v>3</v>
      </c>
      <c r="E37" s="11">
        <f>((C37*1000/[1]UserCalcs!$D$37/60)-D37)*60</f>
        <v>16.420706639075071</v>
      </c>
      <c r="F37" s="12"/>
      <c r="G37" s="13">
        <v>9</v>
      </c>
      <c r="H37" s="10">
        <f>IF([1]PumpRatePerUserCalcs!CA$37&gt;H36,H36,[1]PumpRatePerUserCalcs!CA$37)</f>
        <v>0</v>
      </c>
      <c r="I37" s="11">
        <f t="shared" si="1"/>
        <v>0</v>
      </c>
      <c r="J37" s="11">
        <f>TRUNC((I37*1000/[1]UserCalcs!$D$37)/60)</f>
        <v>0</v>
      </c>
      <c r="K37" s="17">
        <f>((I37*1000/[1]UserCalcs!$D$37/60)-J37)*60</f>
        <v>0</v>
      </c>
    </row>
    <row r="38" spans="1:11" s="15" customFormat="1" ht="15" x14ac:dyDescent="0.25">
      <c r="A38" s="16">
        <v>47</v>
      </c>
      <c r="B38" s="10">
        <f>IF([1]PumpRatePerUserCalcs!AO$37&gt;B37,B37,[1]PumpRatePerUserCalcs!AO$37)</f>
        <v>0.87512619280692761</v>
      </c>
      <c r="C38" s="11">
        <f t="shared" si="0"/>
        <v>285.20362623577768</v>
      </c>
      <c r="D38" s="11">
        <f>TRUNC((C38*1000/[1]UserCalcs!$D$37)/60)</f>
        <v>3</v>
      </c>
      <c r="E38" s="11">
        <f>((C38*1000/[1]UserCalcs!$D$37/60)-D38)*60</f>
        <v>10.135750823851781</v>
      </c>
      <c r="F38" s="12"/>
      <c r="G38" s="13">
        <v>8</v>
      </c>
      <c r="H38" s="10">
        <f>IF([1]PumpRatePerUserCalcs!CB$37&gt;H37,H37,[1]PumpRatePerUserCalcs!CB$37)</f>
        <v>0</v>
      </c>
      <c r="I38" s="11">
        <f t="shared" si="1"/>
        <v>0</v>
      </c>
      <c r="J38" s="11">
        <f>TRUNC((I38*1000/[1]UserCalcs!$D$37)/60)</f>
        <v>0</v>
      </c>
      <c r="K38" s="17">
        <f>((I38*1000/[1]UserCalcs!$D$37/60)-J38)*60</f>
        <v>0</v>
      </c>
    </row>
    <row r="39" spans="1:11" s="15" customFormat="1" ht="15" x14ac:dyDescent="0.25">
      <c r="A39" s="16">
        <v>46</v>
      </c>
      <c r="B39" s="10">
        <f>IF([1]PumpRatePerUserCalcs!AP$37&gt;B38,B38,[1]PumpRatePerUserCalcs!AP$37)</f>
        <v>0.84619881102467864</v>
      </c>
      <c r="C39" s="11">
        <f t="shared" si="0"/>
        <v>275.77619251294277</v>
      </c>
      <c r="D39" s="11">
        <f>TRUNC((C39*1000/[1]UserCalcs!$D$37)/60)</f>
        <v>3</v>
      </c>
      <c r="E39" s="11">
        <f>((C39*1000/[1]UserCalcs!$D$37/60)-D39)*60</f>
        <v>3.8507950086285181</v>
      </c>
      <c r="F39" s="12"/>
      <c r="G39" s="13">
        <v>7</v>
      </c>
      <c r="H39" s="10">
        <f>IF([1]PumpRatePerUserCalcs!CC$37&gt;H38,H38,[1]PumpRatePerUserCalcs!CC$37)</f>
        <v>0</v>
      </c>
      <c r="I39" s="11">
        <f t="shared" si="1"/>
        <v>0</v>
      </c>
      <c r="J39" s="11">
        <f>TRUNC((I39*1000/[1]UserCalcs!$D$37)/60)</f>
        <v>0</v>
      </c>
      <c r="K39" s="17">
        <f>((I39*1000/[1]UserCalcs!$D$37/60)-J39)*60</f>
        <v>0</v>
      </c>
    </row>
    <row r="40" spans="1:11" s="15" customFormat="1" ht="15" x14ac:dyDescent="0.25">
      <c r="A40" s="16">
        <v>45</v>
      </c>
      <c r="B40" s="10">
        <f>IF([1]PumpRatePerUserCalcs!AQ$37&gt;B39,B39,[1]PumpRatePerUserCalcs!AQ$37)</f>
        <v>0.81727142924243001</v>
      </c>
      <c r="C40" s="11">
        <f t="shared" si="0"/>
        <v>266.34875879010798</v>
      </c>
      <c r="D40" s="11">
        <f>TRUNC((C40*1000/[1]UserCalcs!$D$37)/60)</f>
        <v>2</v>
      </c>
      <c r="E40" s="11">
        <f>((C40*1000/[1]UserCalcs!$D$37/60)-D40)*60</f>
        <v>57.56583919340531</v>
      </c>
      <c r="F40" s="12"/>
      <c r="G40" s="13">
        <v>6</v>
      </c>
      <c r="H40" s="10">
        <f>IF([1]PumpRatePerUserCalcs!CD$37&gt;H39,H39,[1]PumpRatePerUserCalcs!CD$37)</f>
        <v>0</v>
      </c>
      <c r="I40" s="11">
        <f t="shared" si="1"/>
        <v>0</v>
      </c>
      <c r="J40" s="11">
        <f>TRUNC((I40*1000/[1]UserCalcs!$D$37)/60)</f>
        <v>0</v>
      </c>
      <c r="K40" s="17">
        <f>((I40*1000/[1]UserCalcs!$D$37/60)-J40)*60</f>
        <v>0</v>
      </c>
    </row>
    <row r="41" spans="1:11" s="15" customFormat="1" ht="15" x14ac:dyDescent="0.25">
      <c r="A41" s="16">
        <v>44</v>
      </c>
      <c r="B41" s="10">
        <f>IF([1]PumpRatePerUserCalcs!AR$37&gt;B40,B40,[1]PumpRatePerUserCalcs!AR$37)</f>
        <v>0.78834404746018127</v>
      </c>
      <c r="C41" s="11">
        <f t="shared" si="0"/>
        <v>256.92132506727307</v>
      </c>
      <c r="D41" s="11">
        <f>TRUNC((C41*1000/[1]UserCalcs!$D$37)/60)</f>
        <v>2</v>
      </c>
      <c r="E41" s="11">
        <f>((C41*1000/[1]UserCalcs!$D$37/60)-D41)*60</f>
        <v>51.280883378182047</v>
      </c>
      <c r="F41" s="12"/>
      <c r="G41" s="13">
        <v>5</v>
      </c>
      <c r="H41" s="10">
        <f>IF([1]PumpRatePerUserCalcs!CE$37&gt;H40,H40,[1]PumpRatePerUserCalcs!CE$37)</f>
        <v>0</v>
      </c>
      <c r="I41" s="11">
        <f t="shared" si="1"/>
        <v>0</v>
      </c>
      <c r="J41" s="11">
        <f>TRUNC((I41*1000/[1]UserCalcs!$D$37)/60)</f>
        <v>0</v>
      </c>
      <c r="K41" s="17">
        <f>((I41*1000/[1]UserCalcs!$D$37/60)-J41)*60</f>
        <v>0</v>
      </c>
    </row>
    <row r="42" spans="1:11" s="15" customFormat="1" ht="15" x14ac:dyDescent="0.25">
      <c r="A42" s="16">
        <v>43</v>
      </c>
      <c r="B42" s="10">
        <f>IF([1]PumpRatePerUserCalcs!AS$37&gt;B41,B41,[1]PumpRatePerUserCalcs!AS$37)</f>
        <v>0.75941666567793231</v>
      </c>
      <c r="C42" s="11">
        <f t="shared" si="0"/>
        <v>247.49389134443814</v>
      </c>
      <c r="D42" s="11">
        <f>TRUNC((C42*1000/[1]UserCalcs!$D$37)/60)</f>
        <v>2</v>
      </c>
      <c r="E42" s="11">
        <f>((C42*1000/[1]UserCalcs!$D$37/60)-D42)*60</f>
        <v>44.995927562958727</v>
      </c>
      <c r="F42" s="12"/>
      <c r="G42" s="13">
        <v>4</v>
      </c>
      <c r="H42" s="10">
        <f>IF([1]PumpRatePerUserCalcs!CF$37&gt;H41,H41,[1]PumpRatePerUserCalcs!CF$37)</f>
        <v>0</v>
      </c>
      <c r="I42" s="11">
        <f t="shared" si="1"/>
        <v>0</v>
      </c>
      <c r="J42" s="11">
        <f>TRUNC((I42*1000/[1]UserCalcs!$D$37)/60)</f>
        <v>0</v>
      </c>
      <c r="K42" s="17">
        <f>((I42*1000/[1]UserCalcs!$D$37/60)-J42)*60</f>
        <v>0</v>
      </c>
    </row>
    <row r="43" spans="1:11" s="15" customFormat="1" ht="15" x14ac:dyDescent="0.25">
      <c r="A43" s="16">
        <v>42</v>
      </c>
      <c r="B43" s="10">
        <f>IF([1]PumpRatePerUserCalcs!AT$37&gt;B42,B42,[1]PumpRatePerUserCalcs!AT$37)</f>
        <v>0.73048928389568346</v>
      </c>
      <c r="C43" s="11">
        <f t="shared" si="0"/>
        <v>238.06645762160323</v>
      </c>
      <c r="D43" s="11">
        <f>TRUNC((C43*1000/[1]UserCalcs!$D$37)/60)</f>
        <v>2</v>
      </c>
      <c r="E43" s="11">
        <f>((C43*1000/[1]UserCalcs!$D$37/60)-D43)*60</f>
        <v>38.710971747735492</v>
      </c>
      <c r="F43" s="12"/>
      <c r="G43" s="13">
        <v>3</v>
      </c>
      <c r="H43" s="10">
        <f>IF([1]PumpRatePerUserCalcs!CG$37&gt;H42,H42,[1]PumpRatePerUserCalcs!CG$37)</f>
        <v>0</v>
      </c>
      <c r="I43" s="11">
        <f t="shared" si="1"/>
        <v>0</v>
      </c>
      <c r="J43" s="11">
        <f>TRUNC((I43*1000/[1]UserCalcs!$D$37)/60)</f>
        <v>0</v>
      </c>
      <c r="K43" s="17">
        <f>((I43*1000/[1]UserCalcs!$D$37/60)-J43)*60</f>
        <v>0</v>
      </c>
    </row>
    <row r="44" spans="1:11" s="15" customFormat="1" ht="15" x14ac:dyDescent="0.25">
      <c r="A44" s="16">
        <v>41</v>
      </c>
      <c r="B44" s="10">
        <f>IF([1]PumpRatePerUserCalcs!AU$37&gt;B43,B43,[1]PumpRatePerUserCalcs!AU$37)</f>
        <v>0.70156190211343472</v>
      </c>
      <c r="C44" s="11">
        <f t="shared" si="0"/>
        <v>228.63902389876839</v>
      </c>
      <c r="D44" s="11">
        <f>TRUNC((C44*1000/[1]UserCalcs!$D$37)/60)</f>
        <v>2</v>
      </c>
      <c r="E44" s="11">
        <f>((C44*1000/[1]UserCalcs!$D$37/60)-D44)*60</f>
        <v>32.426015932512257</v>
      </c>
      <c r="F44" s="12"/>
      <c r="G44" s="13">
        <v>2</v>
      </c>
      <c r="H44" s="10">
        <f>IF([1]PumpRatePerUserCalcs!CH$37&gt;H43,H43,[1]PumpRatePerUserCalcs!CH$37)</f>
        <v>0</v>
      </c>
      <c r="I44" s="11">
        <f t="shared" si="1"/>
        <v>0</v>
      </c>
      <c r="J44" s="11">
        <f>TRUNC((I44*1000/[1]UserCalcs!$D$37)/60)</f>
        <v>0</v>
      </c>
      <c r="K44" s="17">
        <f>((I44*1000/[1]UserCalcs!$D$37/60)-J44)*60</f>
        <v>0</v>
      </c>
    </row>
    <row r="45" spans="1:11" s="15" customFormat="1" ht="15" x14ac:dyDescent="0.25">
      <c r="A45" s="18">
        <v>40</v>
      </c>
      <c r="B45" s="19">
        <f>IF([1]PumpRatePerUserCalcs!AV$37&gt;B44,B44,[1]PumpRatePerUserCalcs!AV$37)</f>
        <v>0.67498511411043538</v>
      </c>
      <c r="C45" s="20">
        <f t="shared" si="0"/>
        <v>219.97764868859088</v>
      </c>
      <c r="D45" s="20">
        <f>TRUNC((C45*1000/[1]UserCalcs!$D$37)/60)</f>
        <v>2</v>
      </c>
      <c r="E45" s="21">
        <f>((C45*1000/[1]UserCalcs!$D$37/60)-D45)*60</f>
        <v>26.651765792393913</v>
      </c>
      <c r="F45" s="12"/>
      <c r="G45" s="22">
        <v>1</v>
      </c>
      <c r="H45" s="19">
        <f>IF([1]PumpRatePerUserCalcs!CI$37&gt;H44,H44,[1]PumpRatePerUserCalcs!CI$37)</f>
        <v>0</v>
      </c>
      <c r="I45" s="20">
        <f t="shared" si="1"/>
        <v>0</v>
      </c>
      <c r="J45" s="20">
        <f>TRUNC((I45*1000/[1]UserCalcs!$D$37)/60)</f>
        <v>0</v>
      </c>
      <c r="K45" s="21">
        <f>((I45*1000/[1]UserCalcs!$D$37/60)-J45)*60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91DB-1341-4D6B-A1E4-D356BC2B31F7}">
  <dimension ref="A1:K52"/>
  <sheetViews>
    <sheetView workbookViewId="0">
      <selection activeCell="N12" sqref="N12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102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101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49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[1]PumpRatePerUserCalcs!J$38</f>
        <v>3.5348629984406332</v>
      </c>
      <c r="C7" s="11">
        <f t="shared" ref="C7:C45" si="0">B7*325900/1000</f>
        <v>1152.0118511918024</v>
      </c>
      <c r="D7" s="11">
        <f>TRUNC((C7*1000/[1]UserCalcs!$D$38)/60)</f>
        <v>24</v>
      </c>
      <c r="E7" s="11">
        <f>((C7*1000/[1]UserCalcs!$D$38/60)-D7)*60</f>
        <v>1.4813989753079682E-2</v>
      </c>
      <c r="F7" s="12"/>
      <c r="G7" s="13">
        <v>39</v>
      </c>
      <c r="H7" s="10">
        <f>IF([1]PumpRatePerUserCalcs!AW$38&gt;B45,B45,[1]PumpRatePerUserCalcs!AW$38)</f>
        <v>1.1861127916599445</v>
      </c>
      <c r="I7" s="11">
        <f t="shared" ref="I7:I45" si="1">H7*325900/1000</f>
        <v>386.55415880197597</v>
      </c>
      <c r="J7" s="11">
        <f>TRUNC((I7*1000/[1]UserCalcs!$D$38)/60)</f>
        <v>8</v>
      </c>
      <c r="K7" s="17">
        <f>((I7*1000/[1]UserCalcs!$D$38/60)-J7)*60</f>
        <v>3.1926985024699661</v>
      </c>
    </row>
    <row r="8" spans="1:11" s="15" customFormat="1" ht="15" x14ac:dyDescent="0.25">
      <c r="A8" s="16">
        <v>77</v>
      </c>
      <c r="B8" s="10">
        <f>IF([1]PumpRatePerUserCalcs!K$38&gt;B7,B7,[1]PumpRatePerUserCalcs!K$38)</f>
        <v>3.5348629984406332</v>
      </c>
      <c r="C8" s="11">
        <f t="shared" si="0"/>
        <v>1152.0118511918024</v>
      </c>
      <c r="D8" s="11">
        <f>TRUNC((C8*1000/[1]UserCalcs!$D$38)/60)</f>
        <v>24</v>
      </c>
      <c r="E8" s="11">
        <f>((C8*1000/[1]UserCalcs!$D$38/60)-D8)*60</f>
        <v>1.4813989753079682E-2</v>
      </c>
      <c r="F8" s="12"/>
      <c r="G8" s="13">
        <v>38</v>
      </c>
      <c r="H8" s="10">
        <f>IF([1]PumpRatePerUserCalcs!AX$38&gt;H7,H7,[1]PumpRatePerUserCalcs!AX$38)</f>
        <v>1.1374967160447025</v>
      </c>
      <c r="I8" s="11">
        <f t="shared" si="1"/>
        <v>370.71017975896854</v>
      </c>
      <c r="J8" s="11">
        <f>TRUNC((I8*1000/[1]UserCalcs!$D$38)/60)</f>
        <v>7</v>
      </c>
      <c r="K8" s="17">
        <f>((I8*1000/[1]UserCalcs!$D$38/60)-J8)*60</f>
        <v>43.387724698710656</v>
      </c>
    </row>
    <row r="9" spans="1:11" s="15" customFormat="1" ht="15" x14ac:dyDescent="0.25">
      <c r="A9" s="16">
        <v>76</v>
      </c>
      <c r="B9" s="10">
        <f>IF([1]PumpRatePerUserCalcs!L$38&gt;B8,B8,[1]PumpRatePerUserCalcs!L$38)</f>
        <v>3.5348629984406332</v>
      </c>
      <c r="C9" s="11">
        <f t="shared" si="0"/>
        <v>1152.0118511918024</v>
      </c>
      <c r="D9" s="11">
        <f>TRUNC((C9*1000/[1]UserCalcs!$D$38)/60)</f>
        <v>24</v>
      </c>
      <c r="E9" s="11">
        <f>((C9*1000/[1]UserCalcs!$D$38/60)-D9)*60</f>
        <v>1.4813989753079682E-2</v>
      </c>
      <c r="F9" s="12"/>
      <c r="G9" s="13">
        <v>37</v>
      </c>
      <c r="H9" s="10">
        <f>IF([1]PumpRatePerUserCalcs!AY$38&gt;H8,H8,[1]PumpRatePerUserCalcs!AY$38)</f>
        <v>1.0888806404294604</v>
      </c>
      <c r="I9" s="11">
        <f t="shared" si="1"/>
        <v>354.86620071596116</v>
      </c>
      <c r="J9" s="11">
        <f>TRUNC((I9*1000/[1]UserCalcs!$D$38)/60)</f>
        <v>7</v>
      </c>
      <c r="K9" s="17">
        <f>((I9*1000/[1]UserCalcs!$D$38/60)-J9)*60</f>
        <v>23.582750894951445</v>
      </c>
    </row>
    <row r="10" spans="1:11" s="15" customFormat="1" ht="15" x14ac:dyDescent="0.25">
      <c r="A10" s="16">
        <v>75</v>
      </c>
      <c r="B10" s="10">
        <f>IF([1]PumpRatePerUserCalcs!M$38&gt;B9,B9,[1]PumpRatePerUserCalcs!M$38)</f>
        <v>3.5348629984406332</v>
      </c>
      <c r="C10" s="11">
        <f t="shared" si="0"/>
        <v>1152.0118511918024</v>
      </c>
      <c r="D10" s="11">
        <f>TRUNC((C10*1000/[1]UserCalcs!$D$38)/60)</f>
        <v>24</v>
      </c>
      <c r="E10" s="11">
        <f>((C10*1000/[1]UserCalcs!$D$38/60)-D10)*60</f>
        <v>1.4813989753079682E-2</v>
      </c>
      <c r="F10" s="12"/>
      <c r="G10" s="13">
        <v>36</v>
      </c>
      <c r="H10" s="10">
        <f>IF([1]PumpRatePerUserCalcs!AZ$38&gt;H9,H9,[1]PumpRatePerUserCalcs!AZ$38)</f>
        <v>1.0402645648142184</v>
      </c>
      <c r="I10" s="11">
        <f t="shared" si="1"/>
        <v>339.02222167295372</v>
      </c>
      <c r="J10" s="11">
        <f>TRUNC((I10*1000/[1]UserCalcs!$D$38)/60)</f>
        <v>7</v>
      </c>
      <c r="K10" s="17">
        <f>((I10*1000/[1]UserCalcs!$D$38/60)-J10)*60</f>
        <v>3.7777770911921849</v>
      </c>
    </row>
    <row r="11" spans="1:11" s="15" customFormat="1" ht="15" x14ac:dyDescent="0.25">
      <c r="A11" s="16">
        <v>74</v>
      </c>
      <c r="B11" s="10">
        <f>IF([1]PumpRatePerUserCalcs!N$38&gt;B10,B10,[1]PumpRatePerUserCalcs!N$38)</f>
        <v>3.5348629984406332</v>
      </c>
      <c r="C11" s="11">
        <f t="shared" si="0"/>
        <v>1152.0118511918024</v>
      </c>
      <c r="D11" s="11">
        <f>TRUNC((C11*1000/[1]UserCalcs!$D$38)/60)</f>
        <v>24</v>
      </c>
      <c r="E11" s="11">
        <f>((C11*1000/[1]UserCalcs!$D$38/60)-D11)*60</f>
        <v>1.4813989753079682E-2</v>
      </c>
      <c r="F11" s="12"/>
      <c r="G11" s="13">
        <v>35</v>
      </c>
      <c r="H11" s="10">
        <f>IF([1]PumpRatePerUserCalcs!BA$38&gt;H10,H10,[1]PumpRatePerUserCalcs!BA$38)</f>
        <v>0.99164848919897652</v>
      </c>
      <c r="I11" s="11">
        <f t="shared" si="1"/>
        <v>323.17824262994645</v>
      </c>
      <c r="J11" s="11">
        <f>TRUNC((I11*1000/[1]UserCalcs!$D$38)/60)</f>
        <v>6</v>
      </c>
      <c r="K11" s="17">
        <f>((I11*1000/[1]UserCalcs!$D$38/60)-J11)*60</f>
        <v>43.972803287433081</v>
      </c>
    </row>
    <row r="12" spans="1:11" s="15" customFormat="1" ht="15" x14ac:dyDescent="0.25">
      <c r="A12" s="16">
        <v>73</v>
      </c>
      <c r="B12" s="10">
        <f>IF([1]PumpRatePerUserCalcs!O$38&gt;B11,B11,[1]PumpRatePerUserCalcs!O$38)</f>
        <v>3.5348629984406332</v>
      </c>
      <c r="C12" s="11">
        <f t="shared" si="0"/>
        <v>1152.0118511918024</v>
      </c>
      <c r="D12" s="11">
        <f>TRUNC((C12*1000/[1]UserCalcs!$D$38)/60)</f>
        <v>24</v>
      </c>
      <c r="E12" s="11">
        <f>((C12*1000/[1]UserCalcs!$D$38/60)-D12)*60</f>
        <v>1.4813989753079682E-2</v>
      </c>
      <c r="F12" s="12"/>
      <c r="G12" s="13">
        <v>34</v>
      </c>
      <c r="H12" s="10">
        <f>IF([1]PumpRatePerUserCalcs!BB$38&gt;H11,H11,[1]PumpRatePerUserCalcs!BB$38)</f>
        <v>0.94303241358373435</v>
      </c>
      <c r="I12" s="11">
        <f t="shared" si="1"/>
        <v>307.33426358693902</v>
      </c>
      <c r="J12" s="11">
        <f>TRUNC((I12*1000/[1]UserCalcs!$D$38)/60)</f>
        <v>6</v>
      </c>
      <c r="K12" s="17">
        <f>((I12*1000/[1]UserCalcs!$D$38/60)-J12)*60</f>
        <v>24.167829483673771</v>
      </c>
    </row>
    <row r="13" spans="1:11" s="15" customFormat="1" ht="15" x14ac:dyDescent="0.25">
      <c r="A13" s="16">
        <v>72</v>
      </c>
      <c r="B13" s="10">
        <f>IF([1]PumpRatePerUserCalcs!P$38&gt;B12,B12,[1]PumpRatePerUserCalcs!P$38)</f>
        <v>3.5348629984406332</v>
      </c>
      <c r="C13" s="11">
        <f t="shared" si="0"/>
        <v>1152.0118511918024</v>
      </c>
      <c r="D13" s="11">
        <f>TRUNC((C13*1000/[1]UserCalcs!$D$38)/60)</f>
        <v>24</v>
      </c>
      <c r="E13" s="11">
        <f>((C13*1000/[1]UserCalcs!$D$38/60)-D13)*60</f>
        <v>1.4813989753079682E-2</v>
      </c>
      <c r="F13" s="12"/>
      <c r="G13" s="13">
        <v>33</v>
      </c>
      <c r="H13" s="10">
        <f>IF([1]PumpRatePerUserCalcs!BC$38&gt;H12,H12,[1]PumpRatePerUserCalcs!BC$38)</f>
        <v>0.89441633796849229</v>
      </c>
      <c r="I13" s="11">
        <f t="shared" si="1"/>
        <v>291.49028454393164</v>
      </c>
      <c r="J13" s="11">
        <f>TRUNC((I13*1000/[1]UserCalcs!$D$38)/60)</f>
        <v>6</v>
      </c>
      <c r="K13" s="17">
        <f>((I13*1000/[1]UserCalcs!$D$38/60)-J13)*60</f>
        <v>4.3628556799145635</v>
      </c>
    </row>
    <row r="14" spans="1:11" s="15" customFormat="1" ht="15" x14ac:dyDescent="0.25">
      <c r="A14" s="16">
        <v>71</v>
      </c>
      <c r="B14" s="10">
        <f>IF([1]PumpRatePerUserCalcs!Q$38&gt;B13,B13,[1]PumpRatePerUserCalcs!Q$38)</f>
        <v>3.4163207489000338</v>
      </c>
      <c r="C14" s="11">
        <f t="shared" si="0"/>
        <v>1113.378932066521</v>
      </c>
      <c r="D14" s="11">
        <f>TRUNC((C14*1000/[1]UserCalcs!$D$38)/60)</f>
        <v>23</v>
      </c>
      <c r="E14" s="11">
        <f>((C14*1000/[1]UserCalcs!$D$38/60)-D14)*60</f>
        <v>11.723665083151147</v>
      </c>
      <c r="F14" s="12"/>
      <c r="G14" s="13">
        <v>32</v>
      </c>
      <c r="H14" s="10">
        <f>IF([1]PumpRatePerUserCalcs!BD$38&gt;H13,H13,[1]PumpRatePerUserCalcs!BD$38)</f>
        <v>0.84580026235325034</v>
      </c>
      <c r="I14" s="11">
        <f t="shared" si="1"/>
        <v>275.64630550092431</v>
      </c>
      <c r="J14" s="11">
        <f>TRUNC((I14*1000/[1]UserCalcs!$D$38)/60)</f>
        <v>5</v>
      </c>
      <c r="K14" s="17">
        <f>((I14*1000/[1]UserCalcs!$D$38/60)-J14)*60</f>
        <v>44.557881876155356</v>
      </c>
    </row>
    <row r="15" spans="1:11" s="15" customFormat="1" ht="15" x14ac:dyDescent="0.25">
      <c r="A15" s="16">
        <v>70</v>
      </c>
      <c r="B15" s="10">
        <f>IF([1]PumpRatePerUserCalcs!R$38&gt;B14,B14,[1]PumpRatePerUserCalcs!R$38)</f>
        <v>3.3196444149256172</v>
      </c>
      <c r="C15" s="11">
        <f t="shared" si="0"/>
        <v>1081.8721148242587</v>
      </c>
      <c r="D15" s="11">
        <f>TRUNC((C15*1000/[1]UserCalcs!$D$38)/60)</f>
        <v>22</v>
      </c>
      <c r="E15" s="11">
        <f>((C15*1000/[1]UserCalcs!$D$38/60)-D15)*60</f>
        <v>32.340143530323289</v>
      </c>
      <c r="F15" s="12"/>
      <c r="G15" s="13">
        <v>31</v>
      </c>
      <c r="H15" s="10">
        <f>IF([1]PumpRatePerUserCalcs!BE$38&gt;H14,H14,[1]PumpRatePerUserCalcs!BE$38)</f>
        <v>0.79718418673800839</v>
      </c>
      <c r="I15" s="11">
        <f t="shared" si="1"/>
        <v>259.80232645791693</v>
      </c>
      <c r="J15" s="11">
        <f>TRUNC((I15*1000/[1]UserCalcs!$D$38)/60)</f>
        <v>5</v>
      </c>
      <c r="K15" s="17">
        <f>((I15*1000/[1]UserCalcs!$D$38/60)-J15)*60</f>
        <v>24.752908072396149</v>
      </c>
    </row>
    <row r="16" spans="1:11" s="15" customFormat="1" ht="15" x14ac:dyDescent="0.25">
      <c r="A16" s="16">
        <v>69</v>
      </c>
      <c r="B16" s="10">
        <f>IF([1]PumpRatePerUserCalcs!S$38&gt;B15,B15,[1]PumpRatePerUserCalcs!S$38)</f>
        <v>3.2229680809512056</v>
      </c>
      <c r="C16" s="11">
        <f t="shared" si="0"/>
        <v>1050.365297581998</v>
      </c>
      <c r="D16" s="11">
        <f>TRUNC((C16*1000/[1]UserCalcs!$D$38)/60)</f>
        <v>21</v>
      </c>
      <c r="E16" s="11">
        <f>((C16*1000/[1]UserCalcs!$D$38/60)-D16)*60</f>
        <v>52.956621977497349</v>
      </c>
      <c r="F16" s="12"/>
      <c r="G16" s="13">
        <v>30</v>
      </c>
      <c r="H16" s="10">
        <f>IF([1]PumpRatePerUserCalcs!BF$38&gt;H15,H15,[1]PumpRatePerUserCalcs!BF$38)</f>
        <v>0.75697762658905898</v>
      </c>
      <c r="I16" s="11">
        <f t="shared" si="1"/>
        <v>246.69900850537431</v>
      </c>
      <c r="J16" s="11">
        <f>TRUNC((I16*1000/[1]UserCalcs!$D$38)/60)</f>
        <v>5</v>
      </c>
      <c r="K16" s="17">
        <f>((I16*1000/[1]UserCalcs!$D$38/60)-J16)*60</f>
        <v>8.3737606317179214</v>
      </c>
    </row>
    <row r="17" spans="1:11" s="15" customFormat="1" ht="15" x14ac:dyDescent="0.25">
      <c r="A17" s="16">
        <v>68</v>
      </c>
      <c r="B17" s="10">
        <f>IF([1]PumpRatePerUserCalcs!T$38&gt;B16,B16,[1]PumpRatePerUserCalcs!T$38)</f>
        <v>3.1262917469767948</v>
      </c>
      <c r="C17" s="11">
        <f t="shared" si="0"/>
        <v>1018.8584803397374</v>
      </c>
      <c r="D17" s="11">
        <f>TRUNC((C17*1000/[1]UserCalcs!$D$38)/60)</f>
        <v>21</v>
      </c>
      <c r="E17" s="11">
        <f>((C17*1000/[1]UserCalcs!$D$38/60)-D17)*60</f>
        <v>13.573100424671836</v>
      </c>
      <c r="F17" s="12"/>
      <c r="G17" s="13">
        <v>29</v>
      </c>
      <c r="H17" s="10">
        <f>IF([1]PumpRatePerUserCalcs!BG$38&gt;H16,H16,[1]PumpRatePerUserCalcs!BG$38)</f>
        <v>0.71677106644010968</v>
      </c>
      <c r="I17" s="11">
        <f t="shared" si="1"/>
        <v>233.59569055283174</v>
      </c>
      <c r="J17" s="11">
        <f>TRUNC((I17*1000/[1]UserCalcs!$D$38)/60)</f>
        <v>4</v>
      </c>
      <c r="K17" s="17">
        <f>((I17*1000/[1]UserCalcs!$D$38/60)-J17)*60</f>
        <v>51.99461319103964</v>
      </c>
    </row>
    <row r="18" spans="1:11" s="15" customFormat="1" ht="15" x14ac:dyDescent="0.25">
      <c r="A18" s="16">
        <v>67</v>
      </c>
      <c r="B18" s="10">
        <f>IF([1]PumpRatePerUserCalcs!U$38&gt;B17,B17,[1]PumpRatePerUserCalcs!U$38)</f>
        <v>3.0296154130023836</v>
      </c>
      <c r="C18" s="11">
        <f t="shared" si="0"/>
        <v>987.35166309747683</v>
      </c>
      <c r="D18" s="11">
        <f>TRUNC((C18*1000/[1]UserCalcs!$D$38)/60)</f>
        <v>20</v>
      </c>
      <c r="E18" s="11">
        <f>((C18*1000/[1]UserCalcs!$D$38/60)-D18)*60</f>
        <v>34.189578871845896</v>
      </c>
      <c r="F18" s="12"/>
      <c r="G18" s="13">
        <v>28</v>
      </c>
      <c r="H18" s="10">
        <f>IF([1]PumpRatePerUserCalcs!BH$38&gt;H17,H17,[1]PumpRatePerUserCalcs!BH$38)</f>
        <v>0.67656450629116049</v>
      </c>
      <c r="I18" s="11">
        <f t="shared" si="1"/>
        <v>220.4923726002892</v>
      </c>
      <c r="J18" s="11">
        <f>TRUNC((I18*1000/[1]UserCalcs!$D$38)/60)</f>
        <v>4</v>
      </c>
      <c r="K18" s="17">
        <f>((I18*1000/[1]UserCalcs!$D$38/60)-J18)*60</f>
        <v>35.615465750361523</v>
      </c>
    </row>
    <row r="19" spans="1:11" s="15" customFormat="1" ht="15" x14ac:dyDescent="0.25">
      <c r="A19" s="16">
        <v>66</v>
      </c>
      <c r="B19" s="10">
        <f>IF([1]PumpRatePerUserCalcs!V$38&gt;B18,B18,[1]PumpRatePerUserCalcs!V$38)</f>
        <v>2.9329390790279728</v>
      </c>
      <c r="C19" s="11">
        <f t="shared" si="0"/>
        <v>955.84484585521636</v>
      </c>
      <c r="D19" s="11">
        <f>TRUNC((C19*1000/[1]UserCalcs!$D$38)/60)</f>
        <v>19</v>
      </c>
      <c r="E19" s="11">
        <f>((C19*1000/[1]UserCalcs!$D$38/60)-D19)*60</f>
        <v>54.806057319020596</v>
      </c>
      <c r="F19" s="12"/>
      <c r="G19" s="13">
        <v>27</v>
      </c>
      <c r="H19" s="10">
        <f>IF([1]PumpRatePerUserCalcs!BI$38&gt;H18,H18,[1]PumpRatePerUserCalcs!BI$38)</f>
        <v>0.63635794614221119</v>
      </c>
      <c r="I19" s="11">
        <f t="shared" si="1"/>
        <v>207.38905464774663</v>
      </c>
      <c r="J19" s="11">
        <f>TRUNC((I19*1000/[1]UserCalcs!$D$38)/60)</f>
        <v>4</v>
      </c>
      <c r="K19" s="17">
        <f>((I19*1000/[1]UserCalcs!$D$38/60)-J19)*60</f>
        <v>19.236318309683345</v>
      </c>
    </row>
    <row r="20" spans="1:11" s="15" customFormat="1" ht="15" x14ac:dyDescent="0.25">
      <c r="A20" s="16">
        <v>65</v>
      </c>
      <c r="B20" s="10">
        <f>IF([1]PumpRatePerUserCalcs!W$38&gt;B19,B19,[1]PumpRatePerUserCalcs!W$38)</f>
        <v>2.8362627450535616</v>
      </c>
      <c r="C20" s="11">
        <f t="shared" si="0"/>
        <v>924.33802861295567</v>
      </c>
      <c r="D20" s="11">
        <f>TRUNC((C20*1000/[1]UserCalcs!$D$38)/60)</f>
        <v>19</v>
      </c>
      <c r="E20" s="11">
        <f>((C20*1000/[1]UserCalcs!$D$38/60)-D20)*60</f>
        <v>15.422535766194656</v>
      </c>
      <c r="F20" s="12"/>
      <c r="G20" s="13">
        <v>26</v>
      </c>
      <c r="H20" s="10">
        <f>IF([1]PumpRatePerUserCalcs!BJ$38&gt;H19,H19,[1]PumpRatePerUserCalcs!BJ$38)</f>
        <v>0.59615138599326201</v>
      </c>
      <c r="I20" s="11">
        <f t="shared" si="1"/>
        <v>194.28573669520406</v>
      </c>
      <c r="J20" s="11">
        <f>TRUNC((I20*1000/[1]UserCalcs!$D$38)/60)</f>
        <v>4</v>
      </c>
      <c r="K20" s="17">
        <f>((I20*1000/[1]UserCalcs!$D$38/60)-J20)*60</f>
        <v>2.8571708690051167</v>
      </c>
    </row>
    <row r="21" spans="1:11" s="15" customFormat="1" ht="15" x14ac:dyDescent="0.25">
      <c r="A21" s="16">
        <v>64</v>
      </c>
      <c r="B21" s="10">
        <f>IF([1]PumpRatePerUserCalcs!X$38&gt;B20,B20,[1]PumpRatePerUserCalcs!X$38)</f>
        <v>2.7395864110791499</v>
      </c>
      <c r="C21" s="11">
        <f t="shared" si="0"/>
        <v>892.83121137069497</v>
      </c>
      <c r="D21" s="11">
        <f>TRUNC((C21*1000/[1]UserCalcs!$D$38)/60)</f>
        <v>18</v>
      </c>
      <c r="E21" s="11">
        <f>((C21*1000/[1]UserCalcs!$D$38/60)-D21)*60</f>
        <v>36.039014213368503</v>
      </c>
      <c r="F21" s="12"/>
      <c r="G21" s="13">
        <v>25</v>
      </c>
      <c r="H21" s="10">
        <f>IF([1]PumpRatePerUserCalcs!BK$38&gt;H20,H20,[1]PumpRatePerUserCalcs!BK$38)</f>
        <v>0.55594482584431293</v>
      </c>
      <c r="I21" s="11">
        <f t="shared" si="1"/>
        <v>181.18241874266161</v>
      </c>
      <c r="J21" s="11">
        <f>TRUNC((I21*1000/[1]UserCalcs!$D$38)/60)</f>
        <v>3</v>
      </c>
      <c r="K21" s="17">
        <f>((I21*1000/[1]UserCalcs!$D$38/60)-J21)*60</f>
        <v>46.478023428326992</v>
      </c>
    </row>
    <row r="22" spans="1:11" s="15" customFormat="1" ht="15" x14ac:dyDescent="0.25">
      <c r="A22" s="16">
        <v>63</v>
      </c>
      <c r="B22" s="10">
        <f>IF([1]PumpRatePerUserCalcs!Y$38&gt;B21,B21,[1]PumpRatePerUserCalcs!Y$38)</f>
        <v>2.6429100771047391</v>
      </c>
      <c r="C22" s="11">
        <f t="shared" si="0"/>
        <v>861.32439412843451</v>
      </c>
      <c r="D22" s="11">
        <f>TRUNC((C22*1000/[1]UserCalcs!$D$38)/60)</f>
        <v>17</v>
      </c>
      <c r="E22" s="11">
        <f>((C22*1000/[1]UserCalcs!$D$38/60)-D22)*60</f>
        <v>56.655492660543203</v>
      </c>
      <c r="F22" s="12"/>
      <c r="G22" s="13">
        <v>24</v>
      </c>
      <c r="H22" s="10">
        <f>IF([1]PumpRatePerUserCalcs!BL$38&gt;H21,H21,[1]PumpRatePerUserCalcs!BL$38)</f>
        <v>0.51573826569536363</v>
      </c>
      <c r="I22" s="11">
        <f t="shared" si="1"/>
        <v>168.07910079011901</v>
      </c>
      <c r="J22" s="11">
        <f>TRUNC((I22*1000/[1]UserCalcs!$D$38)/60)</f>
        <v>3</v>
      </c>
      <c r="K22" s="17">
        <f>((I22*1000/[1]UserCalcs!$D$38/60)-J22)*60</f>
        <v>30.098875987648739</v>
      </c>
    </row>
    <row r="23" spans="1:11" s="15" customFormat="1" ht="15" x14ac:dyDescent="0.25">
      <c r="A23" s="16">
        <v>62</v>
      </c>
      <c r="B23" s="10">
        <f>IF([1]PumpRatePerUserCalcs!Z$38&gt;B22,B22,[1]PumpRatePerUserCalcs!Z$38)</f>
        <v>2.5462337431303279</v>
      </c>
      <c r="C23" s="11">
        <f t="shared" si="0"/>
        <v>829.81757688617392</v>
      </c>
      <c r="D23" s="11">
        <f>TRUNC((C23*1000/[1]UserCalcs!$D$38)/60)</f>
        <v>17</v>
      </c>
      <c r="E23" s="11">
        <f>((C23*1000/[1]UserCalcs!$D$38/60)-D23)*60</f>
        <v>17.271971107717476</v>
      </c>
      <c r="F23" s="12"/>
      <c r="G23" s="13">
        <v>23</v>
      </c>
      <c r="H23" s="10">
        <f>IF([1]PumpRatePerUserCalcs!BM$38&gt;H22,H22,[1]PumpRatePerUserCalcs!BM$38)</f>
        <v>0.47553170554641438</v>
      </c>
      <c r="I23" s="11">
        <f t="shared" si="1"/>
        <v>154.97578283757645</v>
      </c>
      <c r="J23" s="11">
        <f>TRUNC((I23*1000/[1]UserCalcs!$D$38)/60)</f>
        <v>3</v>
      </c>
      <c r="K23" s="17">
        <f>((I23*1000/[1]UserCalcs!$D$38/60)-J23)*60</f>
        <v>13.71972854697054</v>
      </c>
    </row>
    <row r="24" spans="1:11" s="15" customFormat="1" ht="15" x14ac:dyDescent="0.25">
      <c r="A24" s="16">
        <v>61</v>
      </c>
      <c r="B24" s="10">
        <f>IF([1]PumpRatePerUserCalcs!AA$38&gt;B23,B23,[1]PumpRatePerUserCalcs!AA$38)</f>
        <v>2.4495574091559167</v>
      </c>
      <c r="C24" s="11">
        <f t="shared" si="0"/>
        <v>798.31075964391323</v>
      </c>
      <c r="D24" s="11">
        <f>TRUNC((C24*1000/[1]UserCalcs!$D$38)/60)</f>
        <v>16</v>
      </c>
      <c r="E24" s="11">
        <f>((C24*1000/[1]UserCalcs!$D$38/60)-D24)*60</f>
        <v>37.888449554891537</v>
      </c>
      <c r="F24" s="12"/>
      <c r="G24" s="13">
        <v>22</v>
      </c>
      <c r="H24" s="10">
        <f>IF([1]PumpRatePerUserCalcs!BN$38&gt;H23,H23,[1]PumpRatePerUserCalcs!BN$38)</f>
        <v>0.4353251453974652</v>
      </c>
      <c r="I24" s="11">
        <f t="shared" si="1"/>
        <v>141.87246488503391</v>
      </c>
      <c r="J24" s="11">
        <f>TRUNC((I24*1000/[1]UserCalcs!$D$38)/60)</f>
        <v>2</v>
      </c>
      <c r="K24" s="17">
        <f>((I24*1000/[1]UserCalcs!$D$38/60)-J24)*60</f>
        <v>57.340581106292362</v>
      </c>
    </row>
    <row r="25" spans="1:11" s="15" customFormat="1" ht="15" x14ac:dyDescent="0.25">
      <c r="A25" s="16">
        <v>60</v>
      </c>
      <c r="B25" s="10">
        <f>IF([1]PumpRatePerUserCalcs!AB$38&gt;B24,B24,[1]PumpRatePerUserCalcs!AB$38)</f>
        <v>2.3858521048139698</v>
      </c>
      <c r="C25" s="11">
        <f t="shared" si="0"/>
        <v>777.5492009588728</v>
      </c>
      <c r="D25" s="11">
        <f>TRUNC((C25*1000/[1]UserCalcs!$D$38)/60)</f>
        <v>16</v>
      </c>
      <c r="E25" s="11">
        <f>((C25*1000/[1]UserCalcs!$D$38/60)-D25)*60</f>
        <v>11.936501198591074</v>
      </c>
      <c r="F25" s="12"/>
      <c r="G25" s="13">
        <v>21</v>
      </c>
      <c r="H25" s="10">
        <f>IF([1]PumpRatePerUserCalcs!BO$38&gt;H24,H24,[1]PumpRatePerUserCalcs!BO$38)</f>
        <v>0.39511858524851595</v>
      </c>
      <c r="I25" s="11">
        <f t="shared" si="1"/>
        <v>128.76914693249134</v>
      </c>
      <c r="J25" s="11">
        <f>TRUNC((I25*1000/[1]UserCalcs!$D$38)/60)</f>
        <v>2</v>
      </c>
      <c r="K25" s="17">
        <f>((I25*1000/[1]UserCalcs!$D$38/60)-J25)*60</f>
        <v>40.961433665614194</v>
      </c>
    </row>
    <row r="26" spans="1:11" s="15" customFormat="1" ht="15" x14ac:dyDescent="0.25">
      <c r="A26" s="16">
        <v>59</v>
      </c>
      <c r="B26" s="10">
        <f>IF([1]PumpRatePerUserCalcs!AC$38&gt;B25,B25,[1]PumpRatePerUserCalcs!AC$38)</f>
        <v>2.322146800472022</v>
      </c>
      <c r="C26" s="11">
        <f t="shared" si="0"/>
        <v>756.78764227383203</v>
      </c>
      <c r="D26" s="11">
        <f>TRUNC((C26*1000/[1]UserCalcs!$D$38)/60)</f>
        <v>15</v>
      </c>
      <c r="E26" s="11">
        <f>((C26*1000/[1]UserCalcs!$D$38/60)-D26)*60</f>
        <v>45.984552842289972</v>
      </c>
      <c r="F26" s="12"/>
      <c r="G26" s="13">
        <v>20</v>
      </c>
      <c r="H26" s="10">
        <f>IF([1]PumpRatePerUserCalcs!BP$38&gt;H25,H25,[1]PumpRatePerUserCalcs!BP$38)</f>
        <v>0.3591005730838292</v>
      </c>
      <c r="I26" s="11">
        <f t="shared" si="1"/>
        <v>117.03087676801994</v>
      </c>
      <c r="J26" s="11">
        <f>TRUNC((I26*1000/[1]UserCalcs!$D$38)/60)</f>
        <v>2</v>
      </c>
      <c r="K26" s="17">
        <f>((I26*1000/[1]UserCalcs!$D$38/60)-J26)*60</f>
        <v>26.288595960024939</v>
      </c>
    </row>
    <row r="27" spans="1:11" s="15" customFormat="1" ht="15" x14ac:dyDescent="0.25">
      <c r="A27" s="16">
        <v>58</v>
      </c>
      <c r="B27" s="10">
        <f>IF([1]PumpRatePerUserCalcs!AD$38&gt;B26,B26,[1]PumpRatePerUserCalcs!AD$38)</f>
        <v>2.2584414961300747</v>
      </c>
      <c r="C27" s="11">
        <f t="shared" si="0"/>
        <v>736.02608358879127</v>
      </c>
      <c r="D27" s="11">
        <f>TRUNC((C27*1000/[1]UserCalcs!$D$38)/60)</f>
        <v>15</v>
      </c>
      <c r="E27" s="11">
        <f>((C27*1000/[1]UserCalcs!$D$38/60)-D27)*60</f>
        <v>20.032604485989189</v>
      </c>
      <c r="F27" s="12"/>
      <c r="G27" s="13">
        <v>19</v>
      </c>
      <c r="H27" s="10">
        <f>IF([1]PumpRatePerUserCalcs!BQ$38&gt;H26,H26,[1]PumpRatePerUserCalcs!BQ$38)</f>
        <v>0.3230825609191425</v>
      </c>
      <c r="I27" s="11">
        <f t="shared" si="1"/>
        <v>105.29260660354853</v>
      </c>
      <c r="J27" s="11">
        <f>TRUNC((I27*1000/[1]UserCalcs!$D$38)/60)</f>
        <v>2</v>
      </c>
      <c r="K27" s="17">
        <f>((I27*1000/[1]UserCalcs!$D$38/60)-J27)*60</f>
        <v>11.615758254435686</v>
      </c>
    </row>
    <row r="28" spans="1:11" s="15" customFormat="1" ht="15" x14ac:dyDescent="0.25">
      <c r="A28" s="16">
        <v>57</v>
      </c>
      <c r="B28" s="10">
        <f>IF([1]PumpRatePerUserCalcs!AE$38&gt;B27,B27,[1]PumpRatePerUserCalcs!AE$38)</f>
        <v>2.1947361917881278</v>
      </c>
      <c r="C28" s="11">
        <f t="shared" si="0"/>
        <v>715.26452490375084</v>
      </c>
      <c r="D28" s="11">
        <f>TRUNC((C28*1000/[1]UserCalcs!$D$38)/60)</f>
        <v>14</v>
      </c>
      <c r="E28" s="11">
        <f>((C28*1000/[1]UserCalcs!$D$38/60)-D28)*60</f>
        <v>54.08065612968862</v>
      </c>
      <c r="F28" s="12"/>
      <c r="G28" s="13">
        <v>18</v>
      </c>
      <c r="H28" s="10">
        <f>IF([1]PumpRatePerUserCalcs!BR$38&gt;H27,H27,[1]PumpRatePerUserCalcs!BR$38)</f>
        <v>0.28706454875445597</v>
      </c>
      <c r="I28" s="11">
        <f t="shared" si="1"/>
        <v>93.554336439077204</v>
      </c>
      <c r="J28" s="11">
        <f>TRUNC((I28*1000/[1]UserCalcs!$D$38)/60)</f>
        <v>1</v>
      </c>
      <c r="K28" s="17">
        <f>((I28*1000/[1]UserCalcs!$D$38/60)-J28)*60</f>
        <v>56.942920548846502</v>
      </c>
    </row>
    <row r="29" spans="1:11" s="15" customFormat="1" ht="15" x14ac:dyDescent="0.25">
      <c r="A29" s="16">
        <v>56</v>
      </c>
      <c r="B29" s="10">
        <f>IF([1]PumpRatePerUserCalcs!AF$38&gt;B28,B28,[1]PumpRatePerUserCalcs!AF$38)</f>
        <v>2.1310308874461801</v>
      </c>
      <c r="C29" s="11">
        <f t="shared" si="0"/>
        <v>694.50296621871007</v>
      </c>
      <c r="D29" s="11">
        <f>TRUNC((C29*1000/[1]UserCalcs!$D$38)/60)</f>
        <v>14</v>
      </c>
      <c r="E29" s="11">
        <f>((C29*1000/[1]UserCalcs!$D$38/60)-D29)*60</f>
        <v>28.128707773387518</v>
      </c>
      <c r="F29" s="12"/>
      <c r="G29" s="13">
        <v>17</v>
      </c>
      <c r="H29" s="10">
        <f>IF([1]PumpRatePerUserCalcs!BS$38&gt;H28,H28,[1]PumpRatePerUserCalcs!BS$38)</f>
        <v>0.25104653658976939</v>
      </c>
      <c r="I29" s="11">
        <f t="shared" si="1"/>
        <v>81.816066274605831</v>
      </c>
      <c r="J29" s="11">
        <f>TRUNC((I29*1000/[1]UserCalcs!$D$38)/60)</f>
        <v>1</v>
      </c>
      <c r="K29" s="17">
        <f>((I29*1000/[1]UserCalcs!$D$38/60)-J29)*60</f>
        <v>42.270082843257299</v>
      </c>
    </row>
    <row r="30" spans="1:11" s="15" customFormat="1" ht="15" x14ac:dyDescent="0.25">
      <c r="A30" s="16">
        <v>55</v>
      </c>
      <c r="B30" s="10">
        <f>IF([1]PumpRatePerUserCalcs!AG$38&gt;B29,B29,[1]PumpRatePerUserCalcs!AG$38)</f>
        <v>2.0673255831042328</v>
      </c>
      <c r="C30" s="11">
        <f t="shared" si="0"/>
        <v>673.74140753366953</v>
      </c>
      <c r="D30" s="11">
        <f>TRUNC((C30*1000/[1]UserCalcs!$D$38)/60)</f>
        <v>14</v>
      </c>
      <c r="E30" s="11">
        <f>((C30*1000/[1]UserCalcs!$D$38/60)-D30)*60</f>
        <v>2.1767594170868421</v>
      </c>
      <c r="F30" s="12"/>
      <c r="G30" s="13">
        <v>16</v>
      </c>
      <c r="H30" s="10">
        <f>IF([1]PumpRatePerUserCalcs!BT$38&gt;H29,H29,[1]PumpRatePerUserCalcs!BT$38)</f>
        <v>0.21502852442508277</v>
      </c>
      <c r="I30" s="11">
        <f t="shared" si="1"/>
        <v>70.077796110134472</v>
      </c>
      <c r="J30" s="11">
        <f>TRUNC((I30*1000/[1]UserCalcs!$D$38)/60)</f>
        <v>1</v>
      </c>
      <c r="K30" s="17">
        <f>((I30*1000/[1]UserCalcs!$D$38/60)-J30)*60</f>
        <v>27.597245137668075</v>
      </c>
    </row>
    <row r="31" spans="1:11" s="15" customFormat="1" ht="15" x14ac:dyDescent="0.25">
      <c r="A31" s="16">
        <v>54</v>
      </c>
      <c r="B31" s="10">
        <f>IF([1]PumpRatePerUserCalcs!AH$38&gt;B30,B30,[1]PumpRatePerUserCalcs!AH$38)</f>
        <v>2.0036202787622859</v>
      </c>
      <c r="C31" s="11">
        <f t="shared" si="0"/>
        <v>652.97984884862888</v>
      </c>
      <c r="D31" s="11">
        <f>TRUNC((C31*1000/[1]UserCalcs!$D$38)/60)</f>
        <v>13</v>
      </c>
      <c r="E31" s="11">
        <f>((C31*1000/[1]UserCalcs!$D$38/60)-D31)*60</f>
        <v>36.224811060786166</v>
      </c>
      <c r="F31" s="12"/>
      <c r="G31" s="13">
        <v>15</v>
      </c>
      <c r="H31" s="10">
        <f>IF([1]PumpRatePerUserCalcs!BU$38&gt;H30,H30,[1]PumpRatePerUserCalcs!BU$38)</f>
        <v>0.17901051226039619</v>
      </c>
      <c r="I31" s="11">
        <f t="shared" si="1"/>
        <v>58.339525945663119</v>
      </c>
      <c r="J31" s="11">
        <f>TRUNC((I31*1000/[1]UserCalcs!$D$38)/60)</f>
        <v>1</v>
      </c>
      <c r="K31" s="17">
        <f>((I31*1000/[1]UserCalcs!$D$38/60)-J31)*60</f>
        <v>12.92440743207889</v>
      </c>
    </row>
    <row r="32" spans="1:11" s="15" customFormat="1" ht="15" x14ac:dyDescent="0.25">
      <c r="A32" s="16">
        <v>53</v>
      </c>
      <c r="B32" s="10">
        <f>IF([1]PumpRatePerUserCalcs!AI$38&gt;B31,B31,[1]PumpRatePerUserCalcs!AI$38)</f>
        <v>1.9399149744203386</v>
      </c>
      <c r="C32" s="11">
        <f t="shared" si="0"/>
        <v>632.21829016358834</v>
      </c>
      <c r="D32" s="11">
        <f>TRUNC((C32*1000/[1]UserCalcs!$D$38)/60)</f>
        <v>13</v>
      </c>
      <c r="E32" s="11">
        <f>((C32*1000/[1]UserCalcs!$D$38/60)-D32)*60</f>
        <v>10.272862704485384</v>
      </c>
      <c r="F32" s="12"/>
      <c r="G32" s="13">
        <v>14</v>
      </c>
      <c r="H32" s="10">
        <f>IF([1]PumpRatePerUserCalcs!BV$38&gt;H31,H31,[1]PumpRatePerUserCalcs!BV$38)</f>
        <v>0.14299250009570963</v>
      </c>
      <c r="I32" s="11">
        <f t="shared" si="1"/>
        <v>46.601255781191767</v>
      </c>
      <c r="J32" s="11">
        <f>TRUNC((I32*1000/[1]UserCalcs!$D$38)/60)</f>
        <v>0</v>
      </c>
      <c r="K32" s="17">
        <f>((I32*1000/[1]UserCalcs!$D$38/60)-J32)*60</f>
        <v>58.251569726489706</v>
      </c>
    </row>
    <row r="33" spans="1:11" s="15" customFormat="1" ht="15" x14ac:dyDescent="0.25">
      <c r="A33" s="16">
        <v>52</v>
      </c>
      <c r="B33" s="10">
        <f>IF([1]PumpRatePerUserCalcs!AJ$38&gt;B32,B32,[1]PumpRatePerUserCalcs!AJ$38)</f>
        <v>1.876209670078391</v>
      </c>
      <c r="C33" s="11">
        <f t="shared" si="0"/>
        <v>611.45673147854768</v>
      </c>
      <c r="D33" s="11">
        <f>TRUNC((C33*1000/[1]UserCalcs!$D$38)/60)</f>
        <v>12</v>
      </c>
      <c r="E33" s="11">
        <f>((C33*1000/[1]UserCalcs!$D$38/60)-D33)*60</f>
        <v>44.320914348184601</v>
      </c>
      <c r="F33" s="12"/>
      <c r="G33" s="13">
        <v>13</v>
      </c>
      <c r="H33" s="10">
        <f>IF([1]PumpRatePerUserCalcs!BW$38&gt;H32,H32,[1]PumpRatePerUserCalcs!BW$38)</f>
        <v>0.10697448793102302</v>
      </c>
      <c r="I33" s="11">
        <f t="shared" si="1"/>
        <v>34.862985616720401</v>
      </c>
      <c r="J33" s="11">
        <f>TRUNC((I33*1000/[1]UserCalcs!$D$38)/60)</f>
        <v>0</v>
      </c>
      <c r="K33" s="17">
        <f>((I33*1000/[1]UserCalcs!$D$38/60)-J33)*60</f>
        <v>43.578732020900496</v>
      </c>
    </row>
    <row r="34" spans="1:11" s="15" customFormat="1" ht="15" x14ac:dyDescent="0.25">
      <c r="A34" s="16">
        <v>51</v>
      </c>
      <c r="B34" s="10">
        <f>IF([1]PumpRatePerUserCalcs!AK$38&gt;B33,B33,[1]PumpRatePerUserCalcs!AK$38)</f>
        <v>1.8125043657364439</v>
      </c>
      <c r="C34" s="11">
        <f t="shared" si="0"/>
        <v>590.69517279350714</v>
      </c>
      <c r="D34" s="11">
        <f>TRUNC((C34*1000/[1]UserCalcs!$D$38)/60)</f>
        <v>12</v>
      </c>
      <c r="E34" s="11">
        <f>((C34*1000/[1]UserCalcs!$D$38/60)-D34)*60</f>
        <v>18.368965991883925</v>
      </c>
      <c r="F34" s="12"/>
      <c r="G34" s="13">
        <v>12</v>
      </c>
      <c r="H34" s="10">
        <f>IF([1]PumpRatePerUserCalcs!BX$38&gt;H33,H33,[1]PumpRatePerUserCalcs!BX$38)</f>
        <v>7.0956475766336402E-2</v>
      </c>
      <c r="I34" s="11">
        <f t="shared" si="1"/>
        <v>23.124715452249035</v>
      </c>
      <c r="J34" s="11">
        <f>TRUNC((I34*1000/[1]UserCalcs!$D$38)/60)</f>
        <v>0</v>
      </c>
      <c r="K34" s="17">
        <f>((I34*1000/[1]UserCalcs!$D$38/60)-J34)*60</f>
        <v>28.905894315311293</v>
      </c>
    </row>
    <row r="35" spans="1:11" s="15" customFormat="1" ht="15" x14ac:dyDescent="0.25">
      <c r="A35" s="16">
        <v>50</v>
      </c>
      <c r="B35" s="10">
        <f>IF([1]PumpRatePerUserCalcs!AL$38&gt;B34,B34,[1]PumpRatePerUserCalcs!AL$38)</f>
        <v>1.7595884234518429</v>
      </c>
      <c r="C35" s="11">
        <f t="shared" si="0"/>
        <v>573.44986720295549</v>
      </c>
      <c r="D35" s="11">
        <f>TRUNC((C35*1000/[1]UserCalcs!$D$38)/60)</f>
        <v>11</v>
      </c>
      <c r="E35" s="11">
        <f>((C35*1000/[1]UserCalcs!$D$38/60)-D35)*60</f>
        <v>56.812334003694467</v>
      </c>
      <c r="F35" s="12"/>
      <c r="G35" s="13">
        <v>11</v>
      </c>
      <c r="H35" s="10">
        <f>IF([1]PumpRatePerUserCalcs!BY$38&gt;H34,H34,[1]PumpRatePerUserCalcs!BY$38)</f>
        <v>3.4938463601649837E-2</v>
      </c>
      <c r="I35" s="11">
        <f t="shared" si="1"/>
        <v>11.386445287777683</v>
      </c>
      <c r="J35" s="11">
        <f>TRUNC((I35*1000/[1]UserCalcs!$D$38)/60)</f>
        <v>0</v>
      </c>
      <c r="K35" s="17">
        <f>((I35*1000/[1]UserCalcs!$D$38/60)-J35)*60</f>
        <v>14.233056609722103</v>
      </c>
    </row>
    <row r="36" spans="1:11" s="15" customFormat="1" ht="15" x14ac:dyDescent="0.25">
      <c r="A36" s="16">
        <v>49</v>
      </c>
      <c r="B36" s="10">
        <f>IF([1]PumpRatePerUserCalcs!AM$38&gt;B35,B35,[1]PumpRatePerUserCalcs!AM$38)</f>
        <v>1.7066724811672411</v>
      </c>
      <c r="C36" s="11">
        <f t="shared" si="0"/>
        <v>556.20456161240384</v>
      </c>
      <c r="D36" s="11">
        <f>TRUNC((C36*1000/[1]UserCalcs!$D$38)/60)</f>
        <v>11</v>
      </c>
      <c r="E36" s="11">
        <f>((C36*1000/[1]UserCalcs!$D$38/60)-D36)*60</f>
        <v>35.255702015504795</v>
      </c>
      <c r="F36" s="12"/>
      <c r="G36" s="13">
        <v>10</v>
      </c>
      <c r="H36" s="10">
        <f>IF([1]PumpRatePerUserCalcs!BZ$38&gt;H35,H35,[1]PumpRatePerUserCalcs!BZ$38)</f>
        <v>0</v>
      </c>
      <c r="I36" s="11">
        <f t="shared" si="1"/>
        <v>0</v>
      </c>
      <c r="J36" s="11">
        <f>TRUNC((I36*1000/[1]UserCalcs!$D$38)/60)</f>
        <v>0</v>
      </c>
      <c r="K36" s="17">
        <f>((I36*1000/[1]UserCalcs!$D$38/60)-J36)*60</f>
        <v>0</v>
      </c>
    </row>
    <row r="37" spans="1:11" s="15" customFormat="1" ht="15" x14ac:dyDescent="0.25">
      <c r="A37" s="16">
        <v>48</v>
      </c>
      <c r="B37" s="10">
        <f>IF([1]PumpRatePerUserCalcs!AN$38&gt;B36,B36,[1]PumpRatePerUserCalcs!AN$38)</f>
        <v>1.6537565388826398</v>
      </c>
      <c r="C37" s="11">
        <f t="shared" si="0"/>
        <v>538.95925602185241</v>
      </c>
      <c r="D37" s="11">
        <f>TRUNC((C37*1000/[1]UserCalcs!$D$38)/60)</f>
        <v>11</v>
      </c>
      <c r="E37" s="11">
        <f>((C37*1000/[1]UserCalcs!$D$38/60)-D37)*60</f>
        <v>13.699070027315443</v>
      </c>
      <c r="F37" s="12"/>
      <c r="G37" s="13">
        <v>9</v>
      </c>
      <c r="H37" s="10">
        <f>IF([1]PumpRatePerUserCalcs!CA$38&gt;H36,H36,[1]PumpRatePerUserCalcs!CA$38)</f>
        <v>0</v>
      </c>
      <c r="I37" s="11">
        <f t="shared" si="1"/>
        <v>0</v>
      </c>
      <c r="J37" s="11">
        <f>TRUNC((I37*1000/[1]UserCalcs!$D$38)/60)</f>
        <v>0</v>
      </c>
      <c r="K37" s="17">
        <f>((I37*1000/[1]UserCalcs!$D$38/60)-J37)*60</f>
        <v>0</v>
      </c>
    </row>
    <row r="38" spans="1:11" s="15" customFormat="1" ht="15" x14ac:dyDescent="0.25">
      <c r="A38" s="16">
        <v>47</v>
      </c>
      <c r="B38" s="10">
        <f>IF([1]PumpRatePerUserCalcs!AO$38&gt;B37,B37,[1]PumpRatePerUserCalcs!AO$38)</f>
        <v>1.6008405965980383</v>
      </c>
      <c r="C38" s="11">
        <f t="shared" si="0"/>
        <v>521.71395043130065</v>
      </c>
      <c r="D38" s="11">
        <f>TRUNC((C38*1000/[1]UserCalcs!$D$38)/60)</f>
        <v>10</v>
      </c>
      <c r="E38" s="11">
        <f>((C38*1000/[1]UserCalcs!$D$38/60)-D38)*60</f>
        <v>52.142438039125771</v>
      </c>
      <c r="F38" s="12"/>
      <c r="G38" s="13">
        <v>8</v>
      </c>
      <c r="H38" s="10">
        <f>IF([1]PumpRatePerUserCalcs!CB$38&gt;H37,H37,[1]PumpRatePerUserCalcs!CB$38)</f>
        <v>0</v>
      </c>
      <c r="I38" s="11">
        <f t="shared" si="1"/>
        <v>0</v>
      </c>
      <c r="J38" s="11">
        <f>TRUNC((I38*1000/[1]UserCalcs!$D$38)/60)</f>
        <v>0</v>
      </c>
      <c r="K38" s="17">
        <f>((I38*1000/[1]UserCalcs!$D$38/60)-J38)*60</f>
        <v>0</v>
      </c>
    </row>
    <row r="39" spans="1:11" s="15" customFormat="1" ht="15" x14ac:dyDescent="0.25">
      <c r="A39" s="16">
        <v>46</v>
      </c>
      <c r="B39" s="10">
        <f>IF([1]PumpRatePerUserCalcs!AP$38&gt;B38,B38,[1]PumpRatePerUserCalcs!AP$38)</f>
        <v>1.5479246543134366</v>
      </c>
      <c r="C39" s="11">
        <f t="shared" si="0"/>
        <v>504.46864484074899</v>
      </c>
      <c r="D39" s="11">
        <f>TRUNC((C39*1000/[1]UserCalcs!$D$38)/60)</f>
        <v>10</v>
      </c>
      <c r="E39" s="11">
        <f>((C39*1000/[1]UserCalcs!$D$38/60)-D39)*60</f>
        <v>30.585806050936206</v>
      </c>
      <c r="F39" s="12"/>
      <c r="G39" s="13">
        <v>7</v>
      </c>
      <c r="H39" s="10">
        <f>IF([1]PumpRatePerUserCalcs!CC$38&gt;H38,H38,[1]PumpRatePerUserCalcs!CC$38)</f>
        <v>0</v>
      </c>
      <c r="I39" s="11">
        <f t="shared" si="1"/>
        <v>0</v>
      </c>
      <c r="J39" s="11">
        <f>TRUNC((I39*1000/[1]UserCalcs!$D$38)/60)</f>
        <v>0</v>
      </c>
      <c r="K39" s="17">
        <f>((I39*1000/[1]UserCalcs!$D$38/60)-J39)*60</f>
        <v>0</v>
      </c>
    </row>
    <row r="40" spans="1:11" s="15" customFormat="1" ht="15" x14ac:dyDescent="0.25">
      <c r="A40" s="16">
        <v>45</v>
      </c>
      <c r="B40" s="10">
        <f>IF([1]PumpRatePerUserCalcs!AQ$38&gt;B39,B39,[1]PumpRatePerUserCalcs!AQ$38)</f>
        <v>1.4950087120288353</v>
      </c>
      <c r="C40" s="11">
        <f t="shared" si="0"/>
        <v>487.22333925019745</v>
      </c>
      <c r="D40" s="11">
        <f>TRUNC((C40*1000/[1]UserCalcs!$D$38)/60)</f>
        <v>10</v>
      </c>
      <c r="E40" s="11">
        <f>((C40*1000/[1]UserCalcs!$D$38/60)-D40)*60</f>
        <v>9.0291740627468542</v>
      </c>
      <c r="F40" s="12"/>
      <c r="G40" s="13">
        <v>6</v>
      </c>
      <c r="H40" s="10">
        <f>IF([1]PumpRatePerUserCalcs!CD$38&gt;H39,H39,[1]PumpRatePerUserCalcs!CD$38)</f>
        <v>0</v>
      </c>
      <c r="I40" s="11">
        <f t="shared" si="1"/>
        <v>0</v>
      </c>
      <c r="J40" s="11">
        <f>TRUNC((I40*1000/[1]UserCalcs!$D$38)/60)</f>
        <v>0</v>
      </c>
      <c r="K40" s="17">
        <f>((I40*1000/[1]UserCalcs!$D$38/60)-J40)*60</f>
        <v>0</v>
      </c>
    </row>
    <row r="41" spans="1:11" s="15" customFormat="1" ht="15" x14ac:dyDescent="0.25">
      <c r="A41" s="16">
        <v>44</v>
      </c>
      <c r="B41" s="10">
        <f>IF([1]PumpRatePerUserCalcs!AR$38&gt;B40,B40,[1]PumpRatePerUserCalcs!AR$38)</f>
        <v>1.4420927697442338</v>
      </c>
      <c r="C41" s="11">
        <f t="shared" si="0"/>
        <v>469.9780336596458</v>
      </c>
      <c r="D41" s="11">
        <f>TRUNC((C41*1000/[1]UserCalcs!$D$38)/60)</f>
        <v>9</v>
      </c>
      <c r="E41" s="11">
        <f>((C41*1000/[1]UserCalcs!$D$38/60)-D41)*60</f>
        <v>47.472542074557289</v>
      </c>
      <c r="F41" s="12"/>
      <c r="G41" s="13">
        <v>5</v>
      </c>
      <c r="H41" s="10">
        <f>IF([1]PumpRatePerUserCalcs!CE$38&gt;H40,H40,[1]PumpRatePerUserCalcs!CE$38)</f>
        <v>0</v>
      </c>
      <c r="I41" s="11">
        <f t="shared" si="1"/>
        <v>0</v>
      </c>
      <c r="J41" s="11">
        <f>TRUNC((I41*1000/[1]UserCalcs!$D$38)/60)</f>
        <v>0</v>
      </c>
      <c r="K41" s="17">
        <f>((I41*1000/[1]UserCalcs!$D$38/60)-J41)*60</f>
        <v>0</v>
      </c>
    </row>
    <row r="42" spans="1:11" s="15" customFormat="1" ht="15" x14ac:dyDescent="0.25">
      <c r="A42" s="16">
        <v>43</v>
      </c>
      <c r="B42" s="10">
        <f>IF([1]PumpRatePerUserCalcs!AS$38&gt;B41,B41,[1]PumpRatePerUserCalcs!AS$38)</f>
        <v>1.3891768274596321</v>
      </c>
      <c r="C42" s="11">
        <f t="shared" si="0"/>
        <v>452.73272806909415</v>
      </c>
      <c r="D42" s="11">
        <f>TRUNC((C42*1000/[1]UserCalcs!$D$38)/60)</f>
        <v>9</v>
      </c>
      <c r="E42" s="11">
        <f>((C42*1000/[1]UserCalcs!$D$38/60)-D42)*60</f>
        <v>25.915910086367617</v>
      </c>
      <c r="F42" s="12"/>
      <c r="G42" s="13">
        <v>4</v>
      </c>
      <c r="H42" s="10">
        <f>IF([1]PumpRatePerUserCalcs!CF$38&gt;H41,H41,[1]PumpRatePerUserCalcs!CF$38)</f>
        <v>0</v>
      </c>
      <c r="I42" s="11">
        <f t="shared" si="1"/>
        <v>0</v>
      </c>
      <c r="J42" s="11">
        <f>TRUNC((I42*1000/[1]UserCalcs!$D$38)/60)</f>
        <v>0</v>
      </c>
      <c r="K42" s="17">
        <f>((I42*1000/[1]UserCalcs!$D$38/60)-J42)*60</f>
        <v>0</v>
      </c>
    </row>
    <row r="43" spans="1:11" s="15" customFormat="1" ht="15" x14ac:dyDescent="0.25">
      <c r="A43" s="16">
        <v>42</v>
      </c>
      <c r="B43" s="10">
        <f>IF([1]PumpRatePerUserCalcs!AT$38&gt;B42,B42,[1]PumpRatePerUserCalcs!AT$38)</f>
        <v>1.3362608851750306</v>
      </c>
      <c r="C43" s="11">
        <f t="shared" si="0"/>
        <v>435.4874224785425</v>
      </c>
      <c r="D43" s="11">
        <f>TRUNC((C43*1000/[1]UserCalcs!$D$38)/60)</f>
        <v>9</v>
      </c>
      <c r="E43" s="11">
        <f>((C43*1000/[1]UserCalcs!$D$38/60)-D43)*60</f>
        <v>4.3592780981781587</v>
      </c>
      <c r="F43" s="12"/>
      <c r="G43" s="13">
        <v>3</v>
      </c>
      <c r="H43" s="10">
        <f>IF([1]PumpRatePerUserCalcs!CG$38&gt;H42,H42,[1]PumpRatePerUserCalcs!CG$38)</f>
        <v>0</v>
      </c>
      <c r="I43" s="11">
        <f t="shared" si="1"/>
        <v>0</v>
      </c>
      <c r="J43" s="11">
        <f>TRUNC((I43*1000/[1]UserCalcs!$D$38)/60)</f>
        <v>0</v>
      </c>
      <c r="K43" s="17">
        <f>((I43*1000/[1]UserCalcs!$D$38/60)-J43)*60</f>
        <v>0</v>
      </c>
    </row>
    <row r="44" spans="1:11" s="15" customFormat="1" ht="15" x14ac:dyDescent="0.25">
      <c r="A44" s="16">
        <v>41</v>
      </c>
      <c r="B44" s="10">
        <f>IF([1]PumpRatePerUserCalcs!AU$38&gt;B43,B43,[1]PumpRatePerUserCalcs!AU$38)</f>
        <v>1.2833449428904293</v>
      </c>
      <c r="C44" s="11">
        <f t="shared" si="0"/>
        <v>418.2421168879909</v>
      </c>
      <c r="D44" s="11">
        <f>TRUNC((C44*1000/[1]UserCalcs!$D$38)/60)</f>
        <v>8</v>
      </c>
      <c r="E44" s="11">
        <f>((C44*1000/[1]UserCalcs!$D$38/60)-D44)*60</f>
        <v>42.802646109988594</v>
      </c>
      <c r="F44" s="12"/>
      <c r="G44" s="13">
        <v>2</v>
      </c>
      <c r="H44" s="10">
        <f>IF([1]PumpRatePerUserCalcs!CH$38&gt;H43,H43,[1]PumpRatePerUserCalcs!CH$38)</f>
        <v>0</v>
      </c>
      <c r="I44" s="11">
        <f t="shared" si="1"/>
        <v>0</v>
      </c>
      <c r="J44" s="11">
        <f>TRUNC((I44*1000/[1]UserCalcs!$D$38)/60)</f>
        <v>0</v>
      </c>
      <c r="K44" s="17">
        <f>((I44*1000/[1]UserCalcs!$D$38/60)-J44)*60</f>
        <v>0</v>
      </c>
    </row>
    <row r="45" spans="1:11" s="15" customFormat="1" ht="15" x14ac:dyDescent="0.25">
      <c r="A45" s="18">
        <v>40</v>
      </c>
      <c r="B45" s="19">
        <f>IF([1]PumpRatePerUserCalcs!AV$38&gt;B44,B44,[1]PumpRatePerUserCalcs!AV$38)</f>
        <v>1.2347288672751866</v>
      </c>
      <c r="C45" s="20">
        <f t="shared" si="0"/>
        <v>402.3981378449833</v>
      </c>
      <c r="D45" s="20">
        <f>TRUNC((C45*1000/[1]UserCalcs!$D$38)/60)</f>
        <v>8</v>
      </c>
      <c r="E45" s="21">
        <f>((C45*1000/[1]UserCalcs!$D$38/60)-D45)*60</f>
        <v>22.99767230622912</v>
      </c>
      <c r="F45" s="12"/>
      <c r="G45" s="22">
        <v>1</v>
      </c>
      <c r="H45" s="19">
        <f>IF([1]PumpRatePerUserCalcs!CI$38&gt;H44,H44,[1]PumpRatePerUserCalcs!CI$38)</f>
        <v>0</v>
      </c>
      <c r="I45" s="20">
        <f t="shared" si="1"/>
        <v>0</v>
      </c>
      <c r="J45" s="20">
        <f>TRUNC((I45*1000/[1]UserCalcs!$D$38)/60)</f>
        <v>0</v>
      </c>
      <c r="K45" s="21">
        <f>((I45*1000/[1]UserCalcs!$D$38/60)-J45)*60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7E15-CEB1-40DF-98C3-DC6F25C205AA}">
  <dimension ref="A1:K52"/>
  <sheetViews>
    <sheetView workbookViewId="0">
      <selection activeCell="Q18" sqref="Q18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104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[1]PumpRatePerUserCalcs!J$39</f>
        <v>2.2092893740253956</v>
      </c>
      <c r="C7" s="11">
        <f t="shared" ref="C7:C45" si="0">B7*325900/1000</f>
        <v>720.00740699487642</v>
      </c>
      <c r="D7" s="11">
        <f>TRUNC((C7*1000/[1]UserCalcs!$D$39)/60)</f>
        <v>24</v>
      </c>
      <c r="E7" s="11">
        <f>((C7*1000/[1]UserCalcs!$D$39/60)-D7)*60</f>
        <v>1.4813989752866519E-2</v>
      </c>
      <c r="F7" s="12"/>
      <c r="G7" s="13">
        <v>39</v>
      </c>
      <c r="H7" s="10">
        <f>IF([1]PumpRatePerUserCalcs!AW$39&gt;B45,B45,[1]PumpRatePerUserCalcs!AW$39)</f>
        <v>0.89353830305049164</v>
      </c>
      <c r="I7" s="11">
        <f t="shared" ref="I7:I45" si="1">H7*325900/1000</f>
        <v>291.20413296415524</v>
      </c>
      <c r="J7" s="11">
        <f>TRUNC((I7*1000/[1]UserCalcs!$D$39)/60)</f>
        <v>9</v>
      </c>
      <c r="K7" s="17">
        <f>((I7*1000/[1]UserCalcs!$D$39/60)-J7)*60</f>
        <v>42.408265928310485</v>
      </c>
    </row>
    <row r="8" spans="1:11" s="15" customFormat="1" ht="15" x14ac:dyDescent="0.25">
      <c r="A8" s="16">
        <v>77</v>
      </c>
      <c r="B8" s="10">
        <f>IF([1]PumpRatePerUserCalcs!K$39&gt;B7,B7,[1]PumpRatePerUserCalcs!K$39)</f>
        <v>2.2092893740253956</v>
      </c>
      <c r="C8" s="11">
        <f t="shared" si="0"/>
        <v>720.00740699487642</v>
      </c>
      <c r="D8" s="11">
        <f>TRUNC((C8*1000/[1]UserCalcs!$D$39)/60)</f>
        <v>24</v>
      </c>
      <c r="E8" s="11">
        <f>((C8*1000/[1]UserCalcs!$D$39/60)-D8)*60</f>
        <v>1.4813989752866519E-2</v>
      </c>
      <c r="F8" s="12"/>
      <c r="G8" s="13">
        <v>38</v>
      </c>
      <c r="H8" s="10">
        <f>IF([1]PumpRatePerUserCalcs!AX$39&gt;H7,H7,[1]PumpRatePerUserCalcs!AX$39)</f>
        <v>0.85691419275367586</v>
      </c>
      <c r="I8" s="11">
        <f t="shared" si="1"/>
        <v>279.26833541842296</v>
      </c>
      <c r="J8" s="11">
        <f>TRUNC((I8*1000/[1]UserCalcs!$D$39)/60)</f>
        <v>9</v>
      </c>
      <c r="K8" s="17">
        <f>((I8*1000/[1]UserCalcs!$D$39/60)-J8)*60</f>
        <v>18.53667083684595</v>
      </c>
    </row>
    <row r="9" spans="1:11" s="15" customFormat="1" ht="15" x14ac:dyDescent="0.25">
      <c r="A9" s="16">
        <v>76</v>
      </c>
      <c r="B9" s="10">
        <f>IF([1]PumpRatePerUserCalcs!L$39&gt;B8,B8,[1]PumpRatePerUserCalcs!L$39)</f>
        <v>2.2092893740253956</v>
      </c>
      <c r="C9" s="11">
        <f t="shared" si="0"/>
        <v>720.00740699487642</v>
      </c>
      <c r="D9" s="11">
        <f>TRUNC((C9*1000/[1]UserCalcs!$D$39)/60)</f>
        <v>24</v>
      </c>
      <c r="E9" s="11">
        <f>((C9*1000/[1]UserCalcs!$D$39/60)-D9)*60</f>
        <v>1.4813989752866519E-2</v>
      </c>
      <c r="F9" s="12"/>
      <c r="G9" s="13">
        <v>37</v>
      </c>
      <c r="H9" s="10">
        <f>IF([1]PumpRatePerUserCalcs!AY$39&gt;H8,H8,[1]PumpRatePerUserCalcs!AY$39)</f>
        <v>0.82029008245686019</v>
      </c>
      <c r="I9" s="11">
        <f t="shared" si="1"/>
        <v>267.33253787269075</v>
      </c>
      <c r="J9" s="11">
        <f>TRUNC((I9*1000/[1]UserCalcs!$D$39)/60)</f>
        <v>8</v>
      </c>
      <c r="K9" s="17">
        <f>((I9*1000/[1]UserCalcs!$D$39/60)-J9)*60</f>
        <v>54.665075745381522</v>
      </c>
    </row>
    <row r="10" spans="1:11" s="15" customFormat="1" ht="15" x14ac:dyDescent="0.25">
      <c r="A10" s="16">
        <v>75</v>
      </c>
      <c r="B10" s="10">
        <f>IF([1]PumpRatePerUserCalcs!M$39&gt;B9,B9,[1]PumpRatePerUserCalcs!M$39)</f>
        <v>2.2092893740253956</v>
      </c>
      <c r="C10" s="11">
        <f t="shared" si="0"/>
        <v>720.00740699487642</v>
      </c>
      <c r="D10" s="11">
        <f>TRUNC((C10*1000/[1]UserCalcs!$D$39)/60)</f>
        <v>24</v>
      </c>
      <c r="E10" s="11">
        <f>((C10*1000/[1]UserCalcs!$D$39/60)-D10)*60</f>
        <v>1.4813989752866519E-2</v>
      </c>
      <c r="F10" s="12"/>
      <c r="G10" s="13">
        <v>36</v>
      </c>
      <c r="H10" s="10">
        <f>IF([1]PumpRatePerUserCalcs!AZ$39&gt;H9,H9,[1]PumpRatePerUserCalcs!AZ$39)</f>
        <v>0.78366597216004463</v>
      </c>
      <c r="I10" s="11">
        <f t="shared" si="1"/>
        <v>255.39674032695854</v>
      </c>
      <c r="J10" s="11">
        <f>TRUNC((I10*1000/[1]UserCalcs!$D$39)/60)</f>
        <v>8</v>
      </c>
      <c r="K10" s="17">
        <f>((I10*1000/[1]UserCalcs!$D$39/60)-J10)*60</f>
        <v>30.793480653917094</v>
      </c>
    </row>
    <row r="11" spans="1:11" s="15" customFormat="1" ht="15" x14ac:dyDescent="0.25">
      <c r="A11" s="16">
        <v>74</v>
      </c>
      <c r="B11" s="10">
        <f>IF([1]PumpRatePerUserCalcs!N$39&gt;B10,B10,[1]PumpRatePerUserCalcs!N$39)</f>
        <v>2.2092893740253956</v>
      </c>
      <c r="C11" s="11">
        <f t="shared" si="0"/>
        <v>720.00740699487642</v>
      </c>
      <c r="D11" s="11">
        <f>TRUNC((C11*1000/[1]UserCalcs!$D$39)/60)</f>
        <v>24</v>
      </c>
      <c r="E11" s="11">
        <f>((C11*1000/[1]UserCalcs!$D$39/60)-D11)*60</f>
        <v>1.4813989752866519E-2</v>
      </c>
      <c r="F11" s="12"/>
      <c r="G11" s="13">
        <v>35</v>
      </c>
      <c r="H11" s="10">
        <f>IF([1]PumpRatePerUserCalcs!BA$39&gt;H10,H10,[1]PumpRatePerUserCalcs!BA$39)</f>
        <v>0.74704186186322896</v>
      </c>
      <c r="I11" s="11">
        <f t="shared" si="1"/>
        <v>243.46094278122632</v>
      </c>
      <c r="J11" s="11">
        <f>TRUNC((I11*1000/[1]UserCalcs!$D$39)/60)</f>
        <v>8</v>
      </c>
      <c r="K11" s="17">
        <f>((I11*1000/[1]UserCalcs!$D$39/60)-J11)*60</f>
        <v>6.9218855624526654</v>
      </c>
    </row>
    <row r="12" spans="1:11" s="15" customFormat="1" ht="15" x14ac:dyDescent="0.25">
      <c r="A12" s="16">
        <v>73</v>
      </c>
      <c r="B12" s="10">
        <f>IF([1]PumpRatePerUserCalcs!O$39&gt;B11,B11,[1]PumpRatePerUserCalcs!O$39)</f>
        <v>2.2092893740253956</v>
      </c>
      <c r="C12" s="11">
        <f t="shared" si="0"/>
        <v>720.00740699487642</v>
      </c>
      <c r="D12" s="11">
        <f>TRUNC((C12*1000/[1]UserCalcs!$D$39)/60)</f>
        <v>24</v>
      </c>
      <c r="E12" s="11">
        <f>((C12*1000/[1]UserCalcs!$D$39/60)-D12)*60</f>
        <v>1.4813989752866519E-2</v>
      </c>
      <c r="F12" s="12"/>
      <c r="G12" s="13">
        <v>34</v>
      </c>
      <c r="H12" s="10">
        <f>IF([1]PumpRatePerUserCalcs!BB$39&gt;H11,H11,[1]PumpRatePerUserCalcs!BB$39)</f>
        <v>0.71041775156641318</v>
      </c>
      <c r="I12" s="11">
        <f t="shared" si="1"/>
        <v>231.52514523549405</v>
      </c>
      <c r="J12" s="11">
        <f>TRUNC((I12*1000/[1]UserCalcs!$D$39)/60)</f>
        <v>7</v>
      </c>
      <c r="K12" s="17">
        <f>((I12*1000/[1]UserCalcs!$D$39/60)-J12)*60</f>
        <v>43.050290470988074</v>
      </c>
    </row>
    <row r="13" spans="1:11" s="15" customFormat="1" ht="15" x14ac:dyDescent="0.25">
      <c r="A13" s="16">
        <v>72</v>
      </c>
      <c r="B13" s="10">
        <f>IF([1]PumpRatePerUserCalcs!P$39&gt;B12,B12,[1]PumpRatePerUserCalcs!P$39)</f>
        <v>2.2092893740253956</v>
      </c>
      <c r="C13" s="11">
        <f t="shared" si="0"/>
        <v>720.00740699487642</v>
      </c>
      <c r="D13" s="11">
        <f>TRUNC((C13*1000/[1]UserCalcs!$D$39)/60)</f>
        <v>24</v>
      </c>
      <c r="E13" s="11">
        <f>((C13*1000/[1]UserCalcs!$D$39/60)-D13)*60</f>
        <v>1.4813989752866519E-2</v>
      </c>
      <c r="F13" s="12"/>
      <c r="G13" s="13">
        <v>33</v>
      </c>
      <c r="H13" s="10">
        <f>IF([1]PumpRatePerUserCalcs!BC$39&gt;H12,H12,[1]PumpRatePerUserCalcs!BC$39)</f>
        <v>0.67379364126959751</v>
      </c>
      <c r="I13" s="11">
        <f t="shared" si="1"/>
        <v>219.58934768976184</v>
      </c>
      <c r="J13" s="11">
        <f>TRUNC((I13*1000/[1]UserCalcs!$D$39)/60)</f>
        <v>7</v>
      </c>
      <c r="K13" s="17">
        <f>((I13*1000/[1]UserCalcs!$D$39/60)-J13)*60</f>
        <v>19.178695379523649</v>
      </c>
    </row>
    <row r="14" spans="1:11" s="15" customFormat="1" ht="15" x14ac:dyDescent="0.25">
      <c r="A14" s="16">
        <v>71</v>
      </c>
      <c r="B14" s="10">
        <f>IF([1]PumpRatePerUserCalcs!Q$39&gt;B13,B13,[1]PumpRatePerUserCalcs!Q$39)</f>
        <v>2.2092893740253956</v>
      </c>
      <c r="C14" s="11">
        <f t="shared" si="0"/>
        <v>720.00740699487642</v>
      </c>
      <c r="D14" s="11">
        <f>TRUNC((C14*1000/[1]UserCalcs!$D$39)/60)</f>
        <v>24</v>
      </c>
      <c r="E14" s="11">
        <f>((C14*1000/[1]UserCalcs!$D$39/60)-D14)*60</f>
        <v>1.4813989752866519E-2</v>
      </c>
      <c r="F14" s="12"/>
      <c r="G14" s="13">
        <v>32</v>
      </c>
      <c r="H14" s="10">
        <f>IF([1]PumpRatePerUserCalcs!BD$39&gt;H13,H13,[1]PumpRatePerUserCalcs!BD$39)</f>
        <v>0.63716953097278195</v>
      </c>
      <c r="I14" s="11">
        <f t="shared" si="1"/>
        <v>207.65355014402962</v>
      </c>
      <c r="J14" s="11">
        <f>TRUNC((I14*1000/[1]UserCalcs!$D$39)/60)</f>
        <v>6</v>
      </c>
      <c r="K14" s="17">
        <f>((I14*1000/[1]UserCalcs!$D$39/60)-J14)*60</f>
        <v>55.307100288059218</v>
      </c>
    </row>
    <row r="15" spans="1:11" s="15" customFormat="1" ht="15" x14ac:dyDescent="0.25">
      <c r="A15" s="16">
        <v>70</v>
      </c>
      <c r="B15" s="10">
        <f>IF([1]PumpRatePerUserCalcs!R$39&gt;B14,B14,[1]PumpRatePerUserCalcs!R$39)</f>
        <v>2.2092893740253956</v>
      </c>
      <c r="C15" s="11">
        <f t="shared" si="0"/>
        <v>720.00740699487642</v>
      </c>
      <c r="D15" s="11">
        <f>TRUNC((C15*1000/[1]UserCalcs!$D$39)/60)</f>
        <v>24</v>
      </c>
      <c r="E15" s="11">
        <f>((C15*1000/[1]UserCalcs!$D$39/60)-D15)*60</f>
        <v>1.4813989752866519E-2</v>
      </c>
      <c r="F15" s="12"/>
      <c r="G15" s="13">
        <v>31</v>
      </c>
      <c r="H15" s="10">
        <f>IF([1]PumpRatePerUserCalcs!BE$39&gt;H14,H14,[1]PumpRatePerUserCalcs!BE$39)</f>
        <v>0.60054542067596628</v>
      </c>
      <c r="I15" s="11">
        <f t="shared" si="1"/>
        <v>195.71775259829741</v>
      </c>
      <c r="J15" s="11">
        <f>TRUNC((I15*1000/[1]UserCalcs!$D$39)/60)</f>
        <v>6</v>
      </c>
      <c r="K15" s="17">
        <f>((I15*1000/[1]UserCalcs!$D$39/60)-J15)*60</f>
        <v>31.435505196594793</v>
      </c>
    </row>
    <row r="16" spans="1:11" s="15" customFormat="1" ht="15" x14ac:dyDescent="0.25">
      <c r="A16" s="16">
        <v>69</v>
      </c>
      <c r="B16" s="10">
        <f>IF([1]PumpRatePerUserCalcs!S$39&gt;B15,B15,[1]PumpRatePerUserCalcs!S$39)</f>
        <v>2.2092893740253956</v>
      </c>
      <c r="C16" s="11">
        <f t="shared" si="0"/>
        <v>720.00740699487642</v>
      </c>
      <c r="D16" s="11">
        <f>TRUNC((C16*1000/[1]UserCalcs!$D$39)/60)</f>
        <v>24</v>
      </c>
      <c r="E16" s="11">
        <f>((C16*1000/[1]UserCalcs!$D$39/60)-D16)*60</f>
        <v>1.4813989752866519E-2</v>
      </c>
      <c r="F16" s="12"/>
      <c r="G16" s="13">
        <v>30</v>
      </c>
      <c r="H16" s="10">
        <f>IF([1]PumpRatePerUserCalcs!BF$39&gt;H15,H15,[1]PumpRatePerUserCalcs!BF$39)</f>
        <v>0.57025647869709117</v>
      </c>
      <c r="I16" s="11">
        <f t="shared" si="1"/>
        <v>185.84658640738201</v>
      </c>
      <c r="J16" s="11">
        <f>TRUNC((I16*1000/[1]UserCalcs!$D$39)/60)</f>
        <v>6</v>
      </c>
      <c r="K16" s="17">
        <f>((I16*1000/[1]UserCalcs!$D$39/60)-J16)*60</f>
        <v>11.69317281476399</v>
      </c>
    </row>
    <row r="17" spans="1:11" s="15" customFormat="1" ht="15" x14ac:dyDescent="0.25">
      <c r="A17" s="16">
        <v>68</v>
      </c>
      <c r="B17" s="10">
        <f>IF([1]PumpRatePerUserCalcs!T$39&gt;B16,B16,[1]PumpRatePerUserCalcs!T$39)</f>
        <v>2.2092893740253956</v>
      </c>
      <c r="C17" s="11">
        <f t="shared" si="0"/>
        <v>720.00740699487642</v>
      </c>
      <c r="D17" s="11">
        <f>TRUNC((C17*1000/[1]UserCalcs!$D$39)/60)</f>
        <v>24</v>
      </c>
      <c r="E17" s="11">
        <f>((C17*1000/[1]UserCalcs!$D$39/60)-D17)*60</f>
        <v>1.4813989752866519E-2</v>
      </c>
      <c r="F17" s="12"/>
      <c r="G17" s="13">
        <v>29</v>
      </c>
      <c r="H17" s="10">
        <f>IF([1]PumpRatePerUserCalcs!BG$39&gt;H16,H16,[1]PumpRatePerUserCalcs!BG$39)</f>
        <v>0.53996753671821607</v>
      </c>
      <c r="I17" s="11">
        <f t="shared" si="1"/>
        <v>175.97542021646663</v>
      </c>
      <c r="J17" s="11">
        <f>TRUNC((I17*1000/[1]UserCalcs!$D$39)/60)</f>
        <v>5</v>
      </c>
      <c r="K17" s="17">
        <f>((I17*1000/[1]UserCalcs!$D$39/60)-J17)*60</f>
        <v>51.950840432933241</v>
      </c>
    </row>
    <row r="18" spans="1:11" s="15" customFormat="1" ht="15" x14ac:dyDescent="0.25">
      <c r="A18" s="16">
        <v>67</v>
      </c>
      <c r="B18" s="10">
        <f>IF([1]PumpRatePerUserCalcs!U$39&gt;B17,B17,[1]PumpRatePerUserCalcs!U$39)</f>
        <v>2.2092893740253956</v>
      </c>
      <c r="C18" s="11">
        <f t="shared" si="0"/>
        <v>720.00740699487642</v>
      </c>
      <c r="D18" s="11">
        <f>TRUNC((C18*1000/[1]UserCalcs!$D$39)/60)</f>
        <v>24</v>
      </c>
      <c r="E18" s="11">
        <f>((C18*1000/[1]UserCalcs!$D$39/60)-D18)*60</f>
        <v>1.4813989752866519E-2</v>
      </c>
      <c r="F18" s="12"/>
      <c r="G18" s="13">
        <v>28</v>
      </c>
      <c r="H18" s="10">
        <f>IF([1]PumpRatePerUserCalcs!BH$39&gt;H17,H17,[1]PumpRatePerUserCalcs!BH$39)</f>
        <v>0.50967859473934085</v>
      </c>
      <c r="I18" s="11">
        <f t="shared" si="1"/>
        <v>166.10425402555117</v>
      </c>
      <c r="J18" s="11">
        <f>TRUNC((I18*1000/[1]UserCalcs!$D$39)/60)</f>
        <v>5</v>
      </c>
      <c r="K18" s="17">
        <f>((I18*1000/[1]UserCalcs!$D$39/60)-J18)*60</f>
        <v>32.208508051102328</v>
      </c>
    </row>
    <row r="19" spans="1:11" s="15" customFormat="1" ht="15" x14ac:dyDescent="0.25">
      <c r="A19" s="16">
        <v>66</v>
      </c>
      <c r="B19" s="10">
        <f>IF([1]PumpRatePerUserCalcs!V$39&gt;B18,B18,[1]PumpRatePerUserCalcs!V$39)</f>
        <v>2.2092893740253956</v>
      </c>
      <c r="C19" s="11">
        <f t="shared" si="0"/>
        <v>720.00740699487642</v>
      </c>
      <c r="D19" s="11">
        <f>TRUNC((C19*1000/[1]UserCalcs!$D$39)/60)</f>
        <v>24</v>
      </c>
      <c r="E19" s="11">
        <f>((C19*1000/[1]UserCalcs!$D$39/60)-D19)*60</f>
        <v>1.4813989752866519E-2</v>
      </c>
      <c r="F19" s="12"/>
      <c r="G19" s="13">
        <v>27</v>
      </c>
      <c r="H19" s="10">
        <f>IF([1]PumpRatePerUserCalcs!BI$39&gt;H18,H18,[1]PumpRatePerUserCalcs!BI$39)</f>
        <v>0.47938965276046586</v>
      </c>
      <c r="I19" s="11">
        <f t="shared" si="1"/>
        <v>156.23308783463582</v>
      </c>
      <c r="J19" s="11">
        <f>TRUNC((I19*1000/[1]UserCalcs!$D$39)/60)</f>
        <v>5</v>
      </c>
      <c r="K19" s="17">
        <f>((I19*1000/[1]UserCalcs!$D$39/60)-J19)*60</f>
        <v>12.466175669271635</v>
      </c>
    </row>
    <row r="20" spans="1:11" s="15" customFormat="1" ht="15" x14ac:dyDescent="0.25">
      <c r="A20" s="16">
        <v>65</v>
      </c>
      <c r="B20" s="10">
        <f>IF([1]PumpRatePerUserCalcs!W$39&gt;B19,B19,[1]PumpRatePerUserCalcs!W$39)</f>
        <v>2.1366512679403495</v>
      </c>
      <c r="C20" s="11">
        <f t="shared" si="0"/>
        <v>696.33464822175995</v>
      </c>
      <c r="D20" s="11">
        <f>TRUNC((C20*1000/[1]UserCalcs!$D$39)/60)</f>
        <v>23</v>
      </c>
      <c r="E20" s="11">
        <f>((C20*1000/[1]UserCalcs!$D$39/60)-D20)*60</f>
        <v>12.669296443519968</v>
      </c>
      <c r="F20" s="12"/>
      <c r="G20" s="13">
        <v>26</v>
      </c>
      <c r="H20" s="10">
        <f>IF([1]PumpRatePerUserCalcs!BJ$39&gt;H19,H19,[1]PumpRatePerUserCalcs!BJ$39)</f>
        <v>0.44910071078159075</v>
      </c>
      <c r="I20" s="11">
        <f t="shared" si="1"/>
        <v>146.36192164372042</v>
      </c>
      <c r="J20" s="11">
        <f>TRUNC((I20*1000/[1]UserCalcs!$D$39)/60)</f>
        <v>4</v>
      </c>
      <c r="K20" s="17">
        <f>((I20*1000/[1]UserCalcs!$D$39/60)-J20)*60</f>
        <v>52.723843287440829</v>
      </c>
    </row>
    <row r="21" spans="1:11" s="15" customFormat="1" ht="15" x14ac:dyDescent="0.25">
      <c r="A21" s="16">
        <v>64</v>
      </c>
      <c r="B21" s="10">
        <f>IF([1]PumpRatePerUserCalcs!X$39&gt;B20,B20,[1]PumpRatePerUserCalcs!X$39)</f>
        <v>2.0638217630129594</v>
      </c>
      <c r="C21" s="11">
        <f t="shared" si="0"/>
        <v>672.59951256592353</v>
      </c>
      <c r="D21" s="11">
        <f>TRUNC((C21*1000/[1]UserCalcs!$D$39)/60)</f>
        <v>22</v>
      </c>
      <c r="E21" s="11">
        <f>((C21*1000/[1]UserCalcs!$D$39/60)-D21)*60</f>
        <v>25.199025131846966</v>
      </c>
      <c r="F21" s="12"/>
      <c r="G21" s="13">
        <v>25</v>
      </c>
      <c r="H21" s="10">
        <f>IF([1]PumpRatePerUserCalcs!BK$39&gt;H20,H20,[1]PumpRatePerUserCalcs!BK$39)</f>
        <v>0.4188117688027157</v>
      </c>
      <c r="I21" s="11">
        <f t="shared" si="1"/>
        <v>136.49075545280505</v>
      </c>
      <c r="J21" s="11">
        <f>TRUNC((I21*1000/[1]UserCalcs!$D$39)/60)</f>
        <v>4</v>
      </c>
      <c r="K21" s="17">
        <f>((I21*1000/[1]UserCalcs!$D$39/60)-J21)*60</f>
        <v>32.981510905610079</v>
      </c>
    </row>
    <row r="22" spans="1:11" s="15" customFormat="1" ht="15" x14ac:dyDescent="0.25">
      <c r="A22" s="16">
        <v>63</v>
      </c>
      <c r="B22" s="10">
        <f>IF([1]PumpRatePerUserCalcs!Y$39&gt;B21,B21,[1]PumpRatePerUserCalcs!Y$39)</f>
        <v>1.9909922580855703</v>
      </c>
      <c r="C22" s="11">
        <f t="shared" si="0"/>
        <v>648.86437691008746</v>
      </c>
      <c r="D22" s="11">
        <f>TRUNC((C22*1000/[1]UserCalcs!$D$39)/60)</f>
        <v>21</v>
      </c>
      <c r="E22" s="11">
        <f>((C22*1000/[1]UserCalcs!$D$39/60)-D22)*60</f>
        <v>37.728753820174816</v>
      </c>
      <c r="F22" s="12"/>
      <c r="G22" s="13">
        <v>24</v>
      </c>
      <c r="H22" s="10">
        <f>IF([1]PumpRatePerUserCalcs!BL$39&gt;H21,H21,[1]PumpRatePerUserCalcs!BL$39)</f>
        <v>0.38852282682384065</v>
      </c>
      <c r="I22" s="11">
        <f t="shared" si="1"/>
        <v>126.61958926188966</v>
      </c>
      <c r="J22" s="11">
        <f>TRUNC((I22*1000/[1]UserCalcs!$D$39)/60)</f>
        <v>4</v>
      </c>
      <c r="K22" s="17">
        <f>((I22*1000/[1]UserCalcs!$D$39/60)-J22)*60</f>
        <v>13.239178523779334</v>
      </c>
    </row>
    <row r="23" spans="1:11" s="15" customFormat="1" ht="15" x14ac:dyDescent="0.25">
      <c r="A23" s="16">
        <v>62</v>
      </c>
      <c r="B23" s="10">
        <f>IF([1]PumpRatePerUserCalcs!Z$39&gt;B22,B22,[1]PumpRatePerUserCalcs!Z$39)</f>
        <v>1.9181627531581802</v>
      </c>
      <c r="C23" s="11">
        <f t="shared" si="0"/>
        <v>625.12924125425081</v>
      </c>
      <c r="D23" s="11">
        <f>TRUNC((C23*1000/[1]UserCalcs!$D$39)/60)</f>
        <v>20</v>
      </c>
      <c r="E23" s="11">
        <f>((C23*1000/[1]UserCalcs!$D$39/60)-D23)*60</f>
        <v>50.258482508501601</v>
      </c>
      <c r="F23" s="12"/>
      <c r="G23" s="13">
        <v>23</v>
      </c>
      <c r="H23" s="10">
        <f>IF([1]PumpRatePerUserCalcs!BM$39&gt;H22,H22,[1]PumpRatePerUserCalcs!BM$39)</f>
        <v>0.35823388484496549</v>
      </c>
      <c r="I23" s="11">
        <f t="shared" si="1"/>
        <v>116.74842307097425</v>
      </c>
      <c r="J23" s="11">
        <f>TRUNC((I23*1000/[1]UserCalcs!$D$39)/60)</f>
        <v>3</v>
      </c>
      <c r="K23" s="17">
        <f>((I23*1000/[1]UserCalcs!$D$39/60)-J23)*60</f>
        <v>53.496846141948502</v>
      </c>
    </row>
    <row r="24" spans="1:11" s="15" customFormat="1" ht="15" x14ac:dyDescent="0.25">
      <c r="A24" s="16">
        <v>61</v>
      </c>
      <c r="B24" s="10">
        <f>IF([1]PumpRatePerUserCalcs!AA$39&gt;B23,B23,[1]PumpRatePerUserCalcs!AA$39)</f>
        <v>1.8453332482307907</v>
      </c>
      <c r="C24" s="11">
        <f t="shared" si="0"/>
        <v>601.39410559841463</v>
      </c>
      <c r="D24" s="11">
        <f>TRUNC((C24*1000/[1]UserCalcs!$D$39)/60)</f>
        <v>20</v>
      </c>
      <c r="E24" s="11">
        <f>((C24*1000/[1]UserCalcs!$D$39/60)-D24)*60</f>
        <v>2.7882111968292378</v>
      </c>
      <c r="F24" s="12"/>
      <c r="G24" s="13">
        <v>22</v>
      </c>
      <c r="H24" s="10">
        <f>IF([1]PumpRatePerUserCalcs!BN$39&gt;H23,H23,[1]PumpRatePerUserCalcs!BN$39)</f>
        <v>0.32794494286609044</v>
      </c>
      <c r="I24" s="11">
        <f t="shared" si="1"/>
        <v>106.87725688005888</v>
      </c>
      <c r="J24" s="11">
        <f>TRUNC((I24*1000/[1]UserCalcs!$D$39)/60)</f>
        <v>3</v>
      </c>
      <c r="K24" s="17">
        <f>((I24*1000/[1]UserCalcs!$D$39/60)-J24)*60</f>
        <v>33.754513760117753</v>
      </c>
    </row>
    <row r="25" spans="1:11" s="15" customFormat="1" ht="15" x14ac:dyDescent="0.25">
      <c r="A25" s="16">
        <v>60</v>
      </c>
      <c r="B25" s="10">
        <f>IF([1]PumpRatePerUserCalcs!AB$39&gt;B24,B24,[1]PumpRatePerUserCalcs!AB$39)</f>
        <v>1.7973419189598572</v>
      </c>
      <c r="C25" s="11">
        <f t="shared" si="0"/>
        <v>585.75373138901739</v>
      </c>
      <c r="D25" s="11">
        <f>TRUNC((C25*1000/[1]UserCalcs!$D$39)/60)</f>
        <v>19</v>
      </c>
      <c r="E25" s="11">
        <f>((C25*1000/[1]UserCalcs!$D$39/60)-D25)*60</f>
        <v>31.507462778034707</v>
      </c>
      <c r="F25" s="12"/>
      <c r="G25" s="13">
        <v>21</v>
      </c>
      <c r="H25" s="10">
        <f>IF([1]PumpRatePerUserCalcs!BO$39&gt;H24,H24,[1]PumpRatePerUserCalcs!BO$39)</f>
        <v>0.29765600088721533</v>
      </c>
      <c r="I25" s="11">
        <f t="shared" si="1"/>
        <v>97.006090689143477</v>
      </c>
      <c r="J25" s="11">
        <f>TRUNC((I25*1000/[1]UserCalcs!$D$39)/60)</f>
        <v>3</v>
      </c>
      <c r="K25" s="17">
        <f>((I25*1000/[1]UserCalcs!$D$39/60)-J25)*60</f>
        <v>14.012181378286952</v>
      </c>
    </row>
    <row r="26" spans="1:11" s="15" customFormat="1" ht="15" x14ac:dyDescent="0.25">
      <c r="A26" s="16">
        <v>59</v>
      </c>
      <c r="B26" s="10">
        <f>IF([1]PumpRatePerUserCalcs!AC$39&gt;B25,B25,[1]PumpRatePerUserCalcs!AC$39)</f>
        <v>1.7493505896889234</v>
      </c>
      <c r="C26" s="11">
        <f t="shared" si="0"/>
        <v>570.11335717962015</v>
      </c>
      <c r="D26" s="11">
        <f>TRUNC((C26*1000/[1]UserCalcs!$D$39)/60)</f>
        <v>19</v>
      </c>
      <c r="E26" s="11">
        <f>((C26*1000/[1]UserCalcs!$D$39/60)-D26)*60</f>
        <v>0.22671435924038974</v>
      </c>
      <c r="F26" s="12"/>
      <c r="G26" s="13">
        <v>20</v>
      </c>
      <c r="H26" s="10">
        <f>IF([1]PumpRatePerUserCalcs!BP$39&gt;H25,H25,[1]PumpRatePerUserCalcs!BP$39)</f>
        <v>0.27052243172315132</v>
      </c>
      <c r="I26" s="11">
        <f t="shared" si="1"/>
        <v>88.163260498575028</v>
      </c>
      <c r="J26" s="11">
        <f>TRUNC((I26*1000/[1]UserCalcs!$D$39)/60)</f>
        <v>2</v>
      </c>
      <c r="K26" s="17">
        <f>((I26*1000/[1]UserCalcs!$D$39/60)-J26)*60</f>
        <v>56.326520997150055</v>
      </c>
    </row>
    <row r="27" spans="1:11" s="15" customFormat="1" ht="15" x14ac:dyDescent="0.25">
      <c r="A27" s="16">
        <v>58</v>
      </c>
      <c r="B27" s="10">
        <f>IF([1]PumpRatePerUserCalcs!AD$39&gt;B26,B26,[1]PumpRatePerUserCalcs!AD$39)</f>
        <v>1.7013592604179897</v>
      </c>
      <c r="C27" s="11">
        <f t="shared" si="0"/>
        <v>554.4729829702228</v>
      </c>
      <c r="D27" s="11">
        <f>TRUNC((C27*1000/[1]UserCalcs!$D$39)/60)</f>
        <v>18</v>
      </c>
      <c r="E27" s="11">
        <f>((C27*1000/[1]UserCalcs!$D$39/60)-D27)*60</f>
        <v>28.945965940445646</v>
      </c>
      <c r="F27" s="12"/>
      <c r="G27" s="13">
        <v>19</v>
      </c>
      <c r="H27" s="10">
        <f>IF([1]PumpRatePerUserCalcs!BQ$39&gt;H26,H26,[1]PumpRatePerUserCalcs!BQ$39)</f>
        <v>0.24338886255908737</v>
      </c>
      <c r="I27" s="11">
        <f t="shared" si="1"/>
        <v>79.320430308006578</v>
      </c>
      <c r="J27" s="11">
        <f>TRUNC((I27*1000/[1]UserCalcs!$D$39)/60)</f>
        <v>2</v>
      </c>
      <c r="K27" s="17">
        <f>((I27*1000/[1]UserCalcs!$D$39/60)-J27)*60</f>
        <v>38.640860616013157</v>
      </c>
    </row>
    <row r="28" spans="1:11" s="15" customFormat="1" ht="15" x14ac:dyDescent="0.25">
      <c r="A28" s="16">
        <v>57</v>
      </c>
      <c r="B28" s="10">
        <f>IF([1]PumpRatePerUserCalcs!AE$39&gt;B27,B27,[1]PumpRatePerUserCalcs!AE$39)</f>
        <v>1.6533679311470562</v>
      </c>
      <c r="C28" s="11">
        <f t="shared" si="0"/>
        <v>538.83260876082556</v>
      </c>
      <c r="D28" s="11">
        <f>TRUNC((C28*1000/[1]UserCalcs!$D$39)/60)</f>
        <v>17</v>
      </c>
      <c r="E28" s="11">
        <f>((C28*1000/[1]UserCalcs!$D$39/60)-D28)*60</f>
        <v>57.665217521651115</v>
      </c>
      <c r="F28" s="12"/>
      <c r="G28" s="13">
        <v>18</v>
      </c>
      <c r="H28" s="10">
        <f>IF([1]PumpRatePerUserCalcs!BR$39&gt;H27,H27,[1]PumpRatePerUserCalcs!BR$39)</f>
        <v>0.2162552933950235</v>
      </c>
      <c r="I28" s="11">
        <f t="shared" si="1"/>
        <v>70.477600117438158</v>
      </c>
      <c r="J28" s="11">
        <f>TRUNC((I28*1000/[1]UserCalcs!$D$39)/60)</f>
        <v>2</v>
      </c>
      <c r="K28" s="17">
        <f>((I28*1000/[1]UserCalcs!$D$39/60)-J28)*60</f>
        <v>20.955200234876308</v>
      </c>
    </row>
    <row r="29" spans="1:11" s="15" customFormat="1" ht="15" x14ac:dyDescent="0.25">
      <c r="A29" s="16">
        <v>56</v>
      </c>
      <c r="B29" s="10">
        <f>IF([1]PumpRatePerUserCalcs!AF$39&gt;B28,B28,[1]PumpRatePerUserCalcs!AF$39)</f>
        <v>1.6053766018761224</v>
      </c>
      <c r="C29" s="11">
        <f t="shared" si="0"/>
        <v>523.19223455142833</v>
      </c>
      <c r="D29" s="11">
        <f>TRUNC((C29*1000/[1]UserCalcs!$D$39)/60)</f>
        <v>17</v>
      </c>
      <c r="E29" s="11">
        <f>((C29*1000/[1]UserCalcs!$D$39/60)-D29)*60</f>
        <v>26.384469102856585</v>
      </c>
      <c r="F29" s="12"/>
      <c r="G29" s="13">
        <v>17</v>
      </c>
      <c r="H29" s="10">
        <f>IF([1]PumpRatePerUserCalcs!BS$39&gt;H28,H28,[1]PumpRatePerUserCalcs!BS$39)</f>
        <v>0.1891217242309596</v>
      </c>
      <c r="I29" s="11">
        <f t="shared" si="1"/>
        <v>61.63476992686973</v>
      </c>
      <c r="J29" s="11">
        <f>TRUNC((I29*1000/[1]UserCalcs!$D$39)/60)</f>
        <v>2</v>
      </c>
      <c r="K29" s="17">
        <f>((I29*1000/[1]UserCalcs!$D$39/60)-J29)*60</f>
        <v>3.2695398537394649</v>
      </c>
    </row>
    <row r="30" spans="1:11" s="15" customFormat="1" ht="15" x14ac:dyDescent="0.25">
      <c r="A30" s="16">
        <v>55</v>
      </c>
      <c r="B30" s="10">
        <f>IF([1]PumpRatePerUserCalcs!AG$39&gt;B29,B29,[1]PumpRatePerUserCalcs!AG$39)</f>
        <v>1.5573852726051889</v>
      </c>
      <c r="C30" s="11">
        <f t="shared" si="0"/>
        <v>507.55186034203103</v>
      </c>
      <c r="D30" s="11">
        <f>TRUNC((C30*1000/[1]UserCalcs!$D$39)/60)</f>
        <v>16</v>
      </c>
      <c r="E30" s="11">
        <f>((C30*1000/[1]UserCalcs!$D$39/60)-D30)*60</f>
        <v>55.103720684062054</v>
      </c>
      <c r="F30" s="12"/>
      <c r="G30" s="13">
        <v>16</v>
      </c>
      <c r="H30" s="10">
        <f>IF([1]PumpRatePerUserCalcs!BT$39&gt;H29,H29,[1]PumpRatePerUserCalcs!BT$39)</f>
        <v>0.16198815506689571</v>
      </c>
      <c r="I30" s="11">
        <f t="shared" si="1"/>
        <v>52.791939736301309</v>
      </c>
      <c r="J30" s="11">
        <f>TRUNC((I30*1000/[1]UserCalcs!$D$39)/60)</f>
        <v>1</v>
      </c>
      <c r="K30" s="17">
        <f>((I30*1000/[1]UserCalcs!$D$39/60)-J30)*60</f>
        <v>45.583879472602618</v>
      </c>
    </row>
    <row r="31" spans="1:11" s="15" customFormat="1" ht="15" x14ac:dyDescent="0.25">
      <c r="A31" s="16">
        <v>54</v>
      </c>
      <c r="B31" s="10">
        <f>IF([1]PumpRatePerUserCalcs!AH$39&gt;B30,B30,[1]PumpRatePerUserCalcs!AH$39)</f>
        <v>1.5093939433342551</v>
      </c>
      <c r="C31" s="11">
        <f t="shared" si="0"/>
        <v>491.91148613263374</v>
      </c>
      <c r="D31" s="11">
        <f>TRUNC((C31*1000/[1]UserCalcs!$D$39)/60)</f>
        <v>16</v>
      </c>
      <c r="E31" s="11">
        <f>((C31*1000/[1]UserCalcs!$D$39/60)-D31)*60</f>
        <v>23.822972265267524</v>
      </c>
      <c r="F31" s="12"/>
      <c r="G31" s="13">
        <v>15</v>
      </c>
      <c r="H31" s="10">
        <f>IF([1]PumpRatePerUserCalcs!BU$39&gt;H30,H30,[1]PumpRatePerUserCalcs!BU$39)</f>
        <v>0.13485458590283178</v>
      </c>
      <c r="I31" s="11">
        <f t="shared" si="1"/>
        <v>43.949109545732874</v>
      </c>
      <c r="J31" s="11">
        <f>TRUNC((I31*1000/[1]UserCalcs!$D$39)/60)</f>
        <v>1</v>
      </c>
      <c r="K31" s="17">
        <f>((I31*1000/[1]UserCalcs!$D$39/60)-J31)*60</f>
        <v>27.898219091465748</v>
      </c>
    </row>
    <row r="32" spans="1:11" s="15" customFormat="1" ht="15" x14ac:dyDescent="0.25">
      <c r="A32" s="16">
        <v>53</v>
      </c>
      <c r="B32" s="10">
        <f>IF([1]PumpRatePerUserCalcs!AI$39&gt;B31,B31,[1]PumpRatePerUserCalcs!AI$39)</f>
        <v>1.4614026140633216</v>
      </c>
      <c r="C32" s="11">
        <f t="shared" si="0"/>
        <v>476.2711119232365</v>
      </c>
      <c r="D32" s="11">
        <f>TRUNC((C32*1000/[1]UserCalcs!$D$39)/60)</f>
        <v>15</v>
      </c>
      <c r="E32" s="11">
        <f>((C32*1000/[1]UserCalcs!$D$39/60)-D32)*60</f>
        <v>52.542223846472993</v>
      </c>
      <c r="F32" s="12"/>
      <c r="G32" s="13">
        <v>14</v>
      </c>
      <c r="H32" s="10">
        <f>IF([1]PumpRatePerUserCalcs!BV$39&gt;H31,H31,[1]PumpRatePerUserCalcs!BV$39)</f>
        <v>0.10772101673876791</v>
      </c>
      <c r="I32" s="11">
        <f t="shared" si="1"/>
        <v>35.106279355164467</v>
      </c>
      <c r="J32" s="11">
        <f>TRUNC((I32*1000/[1]UserCalcs!$D$39)/60)</f>
        <v>1</v>
      </c>
      <c r="K32" s="17">
        <f>((I32*1000/[1]UserCalcs!$D$39/60)-J32)*60</f>
        <v>10.212558710328929</v>
      </c>
    </row>
    <row r="33" spans="1:11" s="15" customFormat="1" ht="15" x14ac:dyDescent="0.25">
      <c r="A33" s="16">
        <v>52</v>
      </c>
      <c r="B33" s="10">
        <f>IF([1]PumpRatePerUserCalcs!AJ$39&gt;B32,B32,[1]PumpRatePerUserCalcs!AJ$39)</f>
        <v>1.4134112847923879</v>
      </c>
      <c r="C33" s="11">
        <f t="shared" si="0"/>
        <v>460.63073771383921</v>
      </c>
      <c r="D33" s="11">
        <f>TRUNC((C33*1000/[1]UserCalcs!$D$39)/60)</f>
        <v>15</v>
      </c>
      <c r="E33" s="11">
        <f>((C33*1000/[1]UserCalcs!$D$39/60)-D33)*60</f>
        <v>21.261475427678462</v>
      </c>
      <c r="F33" s="12"/>
      <c r="G33" s="13">
        <v>13</v>
      </c>
      <c r="H33" s="10">
        <f>IF([1]PumpRatePerUserCalcs!BW$39&gt;H32,H32,[1]PumpRatePerUserCalcs!BW$39)</f>
        <v>8.0587447574703999E-2</v>
      </c>
      <c r="I33" s="11">
        <f t="shared" si="1"/>
        <v>26.263449164596032</v>
      </c>
      <c r="J33" s="11">
        <f>TRUNC((I33*1000/[1]UserCalcs!$D$39)/60)</f>
        <v>0</v>
      </c>
      <c r="K33" s="17">
        <f>((I33*1000/[1]UserCalcs!$D$39/60)-J33)*60</f>
        <v>52.526898329192065</v>
      </c>
    </row>
    <row r="34" spans="1:11" s="15" customFormat="1" ht="15" x14ac:dyDescent="0.25">
      <c r="A34" s="16">
        <v>51</v>
      </c>
      <c r="B34" s="10">
        <f>IF([1]PumpRatePerUserCalcs!AK$39&gt;B33,B33,[1]PumpRatePerUserCalcs!AK$39)</f>
        <v>1.3654199555214543</v>
      </c>
      <c r="C34" s="11">
        <f t="shared" si="0"/>
        <v>444.99036350444197</v>
      </c>
      <c r="D34" s="11">
        <f>TRUNC((C34*1000/[1]UserCalcs!$D$39)/60)</f>
        <v>14</v>
      </c>
      <c r="E34" s="11">
        <f>((C34*1000/[1]UserCalcs!$D$39/60)-D34)*60</f>
        <v>49.980727008883932</v>
      </c>
      <c r="F34" s="12"/>
      <c r="G34" s="13">
        <v>12</v>
      </c>
      <c r="H34" s="10">
        <f>IF([1]PumpRatePerUserCalcs!BX$39&gt;H33,H33,[1]PumpRatePerUserCalcs!BX$39)</f>
        <v>5.3453878410640095E-2</v>
      </c>
      <c r="I34" s="11">
        <f t="shared" si="1"/>
        <v>17.420618974027605</v>
      </c>
      <c r="J34" s="11">
        <f>TRUNC((I34*1000/[1]UserCalcs!$D$39)/60)</f>
        <v>0</v>
      </c>
      <c r="K34" s="17">
        <f>((I34*1000/[1]UserCalcs!$D$39/60)-J34)*60</f>
        <v>34.841237948055209</v>
      </c>
    </row>
    <row r="35" spans="1:11" s="15" customFormat="1" ht="15" x14ac:dyDescent="0.25">
      <c r="A35" s="16">
        <v>50</v>
      </c>
      <c r="B35" s="10">
        <f>IF([1]PumpRatePerUserCalcs!AL$39&gt;B34,B34,[1]PumpRatePerUserCalcs!AL$39)</f>
        <v>1.3255566123337217</v>
      </c>
      <c r="C35" s="11">
        <f t="shared" si="0"/>
        <v>431.99889995955988</v>
      </c>
      <c r="D35" s="11">
        <f>TRUNC((C35*1000/[1]UserCalcs!$D$39)/60)</f>
        <v>14</v>
      </c>
      <c r="E35" s="11">
        <f>((C35*1000/[1]UserCalcs!$D$39/60)-D35)*60</f>
        <v>23.997799919119771</v>
      </c>
      <c r="F35" s="12"/>
      <c r="G35" s="13">
        <v>11</v>
      </c>
      <c r="H35" s="10">
        <f>IF([1]PumpRatePerUserCalcs!BY$39&gt;H34,H34,[1]PumpRatePerUserCalcs!BY$39)</f>
        <v>2.6320309246576211E-2</v>
      </c>
      <c r="I35" s="11">
        <f t="shared" si="1"/>
        <v>8.5777887834591873</v>
      </c>
      <c r="J35" s="11">
        <f>TRUNC((I35*1000/[1]UserCalcs!$D$39)/60)</f>
        <v>0</v>
      </c>
      <c r="K35" s="17">
        <f>((I35*1000/[1]UserCalcs!$D$39/60)-J35)*60</f>
        <v>17.155577566918375</v>
      </c>
    </row>
    <row r="36" spans="1:11" s="15" customFormat="1" ht="15" x14ac:dyDescent="0.25">
      <c r="A36" s="16">
        <v>49</v>
      </c>
      <c r="B36" s="10">
        <f>IF([1]PumpRatePerUserCalcs!AM$39&gt;B35,B35,[1]PumpRatePerUserCalcs!AM$39)</f>
        <v>1.2856932691459884</v>
      </c>
      <c r="C36" s="11">
        <f t="shared" si="0"/>
        <v>419.00743641467761</v>
      </c>
      <c r="D36" s="11">
        <f>TRUNC((C36*1000/[1]UserCalcs!$D$39)/60)</f>
        <v>13</v>
      </c>
      <c r="E36" s="11">
        <f>((C36*1000/[1]UserCalcs!$D$39/60)-D36)*60</f>
        <v>58.014872829355184</v>
      </c>
      <c r="F36" s="12"/>
      <c r="G36" s="13">
        <v>10</v>
      </c>
      <c r="H36" s="10">
        <f>IF([1]PumpRatePerUserCalcs!BZ$39&gt;H35,H35,[1]PumpRatePerUserCalcs!BZ$39)</f>
        <v>0</v>
      </c>
      <c r="I36" s="11">
        <f t="shared" si="1"/>
        <v>0</v>
      </c>
      <c r="J36" s="11">
        <f>TRUNC((I36*1000/[1]UserCalcs!$D$39)/60)</f>
        <v>0</v>
      </c>
      <c r="K36" s="17">
        <f>((I36*1000/[1]UserCalcs!$D$39/60)-J36)*60</f>
        <v>0</v>
      </c>
    </row>
    <row r="37" spans="1:11" s="15" customFormat="1" ht="15" x14ac:dyDescent="0.25">
      <c r="A37" s="16">
        <v>48</v>
      </c>
      <c r="B37" s="10">
        <f>IF([1]PumpRatePerUserCalcs!AN$39&gt;B36,B36,[1]PumpRatePerUserCalcs!AN$39)</f>
        <v>1.2458299259582553</v>
      </c>
      <c r="C37" s="11">
        <f t="shared" si="0"/>
        <v>406.01597286979541</v>
      </c>
      <c r="D37" s="11">
        <f>TRUNC((C37*1000/[1]UserCalcs!$D$39)/60)</f>
        <v>13</v>
      </c>
      <c r="E37" s="11">
        <f>((C37*1000/[1]UserCalcs!$D$39/60)-D37)*60</f>
        <v>32.03194573959081</v>
      </c>
      <c r="F37" s="12"/>
      <c r="G37" s="13">
        <v>9</v>
      </c>
      <c r="H37" s="10">
        <f>IF([1]PumpRatePerUserCalcs!CA$39&gt;H36,H36,[1]PumpRatePerUserCalcs!CA$39)</f>
        <v>0</v>
      </c>
      <c r="I37" s="11">
        <f t="shared" si="1"/>
        <v>0</v>
      </c>
      <c r="J37" s="11">
        <f>TRUNC((I37*1000/[1]UserCalcs!$D$39)/60)</f>
        <v>0</v>
      </c>
      <c r="K37" s="17">
        <f>((I37*1000/[1]UserCalcs!$D$39/60)-J37)*60</f>
        <v>0</v>
      </c>
    </row>
    <row r="38" spans="1:11" s="15" customFormat="1" ht="15" x14ac:dyDescent="0.25">
      <c r="A38" s="16">
        <v>47</v>
      </c>
      <c r="B38" s="10">
        <f>IF([1]PumpRatePerUserCalcs!AO$39&gt;B37,B37,[1]PumpRatePerUserCalcs!AO$39)</f>
        <v>1.2059665827705224</v>
      </c>
      <c r="C38" s="11">
        <f t="shared" si="0"/>
        <v>393.02450932491325</v>
      </c>
      <c r="D38" s="11">
        <f>TRUNC((C38*1000/[1]UserCalcs!$D$39)/60)</f>
        <v>13</v>
      </c>
      <c r="E38" s="11">
        <f>((C38*1000/[1]UserCalcs!$D$39/60)-D38)*60</f>
        <v>6.049018649826543</v>
      </c>
      <c r="F38" s="12"/>
      <c r="G38" s="13">
        <v>8</v>
      </c>
      <c r="H38" s="10">
        <f>IF([1]PumpRatePerUserCalcs!CB$39&gt;H37,H37,[1]PumpRatePerUserCalcs!CB$39)</f>
        <v>0</v>
      </c>
      <c r="I38" s="11">
        <f t="shared" si="1"/>
        <v>0</v>
      </c>
      <c r="J38" s="11">
        <f>TRUNC((I38*1000/[1]UserCalcs!$D$39)/60)</f>
        <v>0</v>
      </c>
      <c r="K38" s="17">
        <f>((I38*1000/[1]UserCalcs!$D$39/60)-J38)*60</f>
        <v>0</v>
      </c>
    </row>
    <row r="39" spans="1:11" s="15" customFormat="1" ht="15" x14ac:dyDescent="0.25">
      <c r="A39" s="16">
        <v>46</v>
      </c>
      <c r="B39" s="10">
        <f>IF([1]PumpRatePerUserCalcs!AP$39&gt;B38,B38,[1]PumpRatePerUserCalcs!AP$39)</f>
        <v>1.1661032395827891</v>
      </c>
      <c r="C39" s="11">
        <f t="shared" si="0"/>
        <v>380.03304578003093</v>
      </c>
      <c r="D39" s="11">
        <f>TRUNC((C39*1000/[1]UserCalcs!$D$39)/60)</f>
        <v>12</v>
      </c>
      <c r="E39" s="11">
        <f>((C39*1000/[1]UserCalcs!$D$39/60)-D39)*60</f>
        <v>40.066091560061849</v>
      </c>
      <c r="F39" s="12"/>
      <c r="G39" s="13">
        <v>7</v>
      </c>
      <c r="H39" s="10">
        <f>IF([1]PumpRatePerUserCalcs!CC$39&gt;H38,H38,[1]PumpRatePerUserCalcs!CC$39)</f>
        <v>0</v>
      </c>
      <c r="I39" s="11">
        <f t="shared" si="1"/>
        <v>0</v>
      </c>
      <c r="J39" s="11">
        <f>TRUNC((I39*1000/[1]UserCalcs!$D$39)/60)</f>
        <v>0</v>
      </c>
      <c r="K39" s="17">
        <f>((I39*1000/[1]UserCalcs!$D$39/60)-J39)*60</f>
        <v>0</v>
      </c>
    </row>
    <row r="40" spans="1:11" s="15" customFormat="1" ht="15" x14ac:dyDescent="0.25">
      <c r="A40" s="16">
        <v>45</v>
      </c>
      <c r="B40" s="10">
        <f>IF([1]PumpRatePerUserCalcs!AQ$39&gt;B39,B39,[1]PumpRatePerUserCalcs!AQ$39)</f>
        <v>1.126239896395056</v>
      </c>
      <c r="C40" s="11">
        <f t="shared" si="0"/>
        <v>367.04158223514878</v>
      </c>
      <c r="D40" s="11">
        <f>TRUNC((C40*1000/[1]UserCalcs!$D$39)/60)</f>
        <v>12</v>
      </c>
      <c r="E40" s="11">
        <f>((C40*1000/[1]UserCalcs!$D$39/60)-D40)*60</f>
        <v>14.083164470297582</v>
      </c>
      <c r="F40" s="12"/>
      <c r="G40" s="13">
        <v>6</v>
      </c>
      <c r="H40" s="10">
        <f>IF([1]PumpRatePerUserCalcs!CD$39&gt;H39,H39,[1]PumpRatePerUserCalcs!CD$39)</f>
        <v>0</v>
      </c>
      <c r="I40" s="11">
        <f t="shared" si="1"/>
        <v>0</v>
      </c>
      <c r="J40" s="11">
        <f>TRUNC((I40*1000/[1]UserCalcs!$D$39)/60)</f>
        <v>0</v>
      </c>
      <c r="K40" s="17">
        <f>((I40*1000/[1]UserCalcs!$D$39/60)-J40)*60</f>
        <v>0</v>
      </c>
    </row>
    <row r="41" spans="1:11" s="15" customFormat="1" ht="15" x14ac:dyDescent="0.25">
      <c r="A41" s="16">
        <v>44</v>
      </c>
      <c r="B41" s="10">
        <f>IF([1]PumpRatePerUserCalcs!AR$39&gt;B40,B40,[1]PumpRatePerUserCalcs!AR$39)</f>
        <v>1.0863765532073228</v>
      </c>
      <c r="C41" s="11">
        <f t="shared" si="0"/>
        <v>354.05011869026652</v>
      </c>
      <c r="D41" s="11">
        <f>TRUNC((C41*1000/[1]UserCalcs!$D$39)/60)</f>
        <v>11</v>
      </c>
      <c r="E41" s="11">
        <f>((C41*1000/[1]UserCalcs!$D$39/60)-D41)*60</f>
        <v>48.100237380532995</v>
      </c>
      <c r="F41" s="12"/>
      <c r="G41" s="13">
        <v>5</v>
      </c>
      <c r="H41" s="10">
        <f>IF([1]PumpRatePerUserCalcs!CE$39&gt;H40,H40,[1]PumpRatePerUserCalcs!CE$39)</f>
        <v>0</v>
      </c>
      <c r="I41" s="11">
        <f t="shared" si="1"/>
        <v>0</v>
      </c>
      <c r="J41" s="11">
        <f>TRUNC((I41*1000/[1]UserCalcs!$D$39)/60)</f>
        <v>0</v>
      </c>
      <c r="K41" s="17">
        <f>((I41*1000/[1]UserCalcs!$D$39/60)-J41)*60</f>
        <v>0</v>
      </c>
    </row>
    <row r="42" spans="1:11" s="15" customFormat="1" ht="15" x14ac:dyDescent="0.25">
      <c r="A42" s="16">
        <v>43</v>
      </c>
      <c r="B42" s="10">
        <f>IF([1]PumpRatePerUserCalcs!AS$39&gt;B41,B41,[1]PumpRatePerUserCalcs!AS$39)</f>
        <v>1.0465132100195897</v>
      </c>
      <c r="C42" s="11">
        <f t="shared" si="0"/>
        <v>341.05865514538431</v>
      </c>
      <c r="D42" s="11">
        <f>TRUNC((C42*1000/[1]UserCalcs!$D$39)/60)</f>
        <v>11</v>
      </c>
      <c r="E42" s="11">
        <f>((C42*1000/[1]UserCalcs!$D$39/60)-D42)*60</f>
        <v>22.117310290768621</v>
      </c>
      <c r="F42" s="12"/>
      <c r="G42" s="13">
        <v>4</v>
      </c>
      <c r="H42" s="10">
        <f>IF([1]PumpRatePerUserCalcs!CF$39&gt;H41,H41,[1]PumpRatePerUserCalcs!CF$39)</f>
        <v>0</v>
      </c>
      <c r="I42" s="11">
        <f t="shared" si="1"/>
        <v>0</v>
      </c>
      <c r="J42" s="11">
        <f>TRUNC((I42*1000/[1]UserCalcs!$D$39)/60)</f>
        <v>0</v>
      </c>
      <c r="K42" s="17">
        <f>((I42*1000/[1]UserCalcs!$D$39/60)-J42)*60</f>
        <v>0</v>
      </c>
    </row>
    <row r="43" spans="1:11" s="15" customFormat="1" ht="15" x14ac:dyDescent="0.25">
      <c r="A43" s="16">
        <v>42</v>
      </c>
      <c r="B43" s="10">
        <f>IF([1]PumpRatePerUserCalcs!AT$39&gt;B42,B42,[1]PumpRatePerUserCalcs!AT$39)</f>
        <v>1.0066498668318564</v>
      </c>
      <c r="C43" s="11">
        <f t="shared" si="0"/>
        <v>328.06719160050199</v>
      </c>
      <c r="D43" s="11">
        <f>TRUNC((C43*1000/[1]UserCalcs!$D$39)/60)</f>
        <v>10</v>
      </c>
      <c r="E43" s="11">
        <f>((C43*1000/[1]UserCalcs!$D$39/60)-D43)*60</f>
        <v>56.134383201003928</v>
      </c>
      <c r="F43" s="12"/>
      <c r="G43" s="13">
        <v>3</v>
      </c>
      <c r="H43" s="10">
        <f>IF([1]PumpRatePerUserCalcs!CG$39&gt;H42,H42,[1]PumpRatePerUserCalcs!CG$39)</f>
        <v>0</v>
      </c>
      <c r="I43" s="11">
        <f t="shared" si="1"/>
        <v>0</v>
      </c>
      <c r="J43" s="11">
        <f>TRUNC((I43*1000/[1]UserCalcs!$D$39)/60)</f>
        <v>0</v>
      </c>
      <c r="K43" s="17">
        <f>((I43*1000/[1]UserCalcs!$D$39/60)-J43)*60</f>
        <v>0</v>
      </c>
    </row>
    <row r="44" spans="1:11" s="15" customFormat="1" ht="15" x14ac:dyDescent="0.25">
      <c r="A44" s="16">
        <v>41</v>
      </c>
      <c r="B44" s="10">
        <f>IF([1]PumpRatePerUserCalcs!AU$39&gt;B43,B43,[1]PumpRatePerUserCalcs!AU$39)</f>
        <v>0.96678652364412343</v>
      </c>
      <c r="C44" s="11">
        <f t="shared" si="0"/>
        <v>315.07572805561983</v>
      </c>
      <c r="D44" s="11">
        <f>TRUNC((C44*1000/[1]UserCalcs!$D$39)/60)</f>
        <v>10</v>
      </c>
      <c r="E44" s="11">
        <f>((C44*1000/[1]UserCalcs!$D$39/60)-D44)*60</f>
        <v>30.151456111239661</v>
      </c>
      <c r="F44" s="12"/>
      <c r="G44" s="13">
        <v>2</v>
      </c>
      <c r="H44" s="10">
        <f>IF([1]PumpRatePerUserCalcs!CH$39&gt;H43,H43,[1]PumpRatePerUserCalcs!CH$39)</f>
        <v>0</v>
      </c>
      <c r="I44" s="11">
        <f t="shared" si="1"/>
        <v>0</v>
      </c>
      <c r="J44" s="11">
        <f>TRUNC((I44*1000/[1]UserCalcs!$D$39)/60)</f>
        <v>0</v>
      </c>
      <c r="K44" s="17">
        <f>((I44*1000/[1]UserCalcs!$D$39/60)-J44)*60</f>
        <v>0</v>
      </c>
    </row>
    <row r="45" spans="1:11" s="15" customFormat="1" ht="15" x14ac:dyDescent="0.25">
      <c r="A45" s="18">
        <v>40</v>
      </c>
      <c r="B45" s="19">
        <f>IF([1]PumpRatePerUserCalcs!AV$39&gt;B44,B44,[1]PumpRatePerUserCalcs!AV$39)</f>
        <v>0.9301624133473072</v>
      </c>
      <c r="C45" s="20">
        <f t="shared" si="0"/>
        <v>303.13993050988739</v>
      </c>
      <c r="D45" s="20">
        <f>TRUNC((C45*1000/[1]UserCalcs!$D$39)/60)</f>
        <v>10</v>
      </c>
      <c r="E45" s="21">
        <f>((C45*1000/[1]UserCalcs!$D$39/60)-D45)*60</f>
        <v>6.2798610197748062</v>
      </c>
      <c r="F45" s="12"/>
      <c r="G45" s="22">
        <v>1</v>
      </c>
      <c r="H45" s="19">
        <f>IF([1]PumpRatePerUserCalcs!CI$39&gt;H44,H44,[1]PumpRatePerUserCalcs!CI$39)</f>
        <v>0</v>
      </c>
      <c r="I45" s="20">
        <f t="shared" si="1"/>
        <v>0</v>
      </c>
      <c r="J45" s="20">
        <f>TRUNC((I45*1000/[1]UserCalcs!$D$39)/60)</f>
        <v>0</v>
      </c>
      <c r="K45" s="21">
        <f>((I45*1000/[1]UserCalcs!$D$39/60)-J45)*60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B657-DBAA-4F5B-99FD-19B579DA5C7A}">
  <dimension ref="A1:K52"/>
  <sheetViews>
    <sheetView workbookViewId="0">
      <selection activeCell="L12" sqref="L12"/>
    </sheetView>
  </sheetViews>
  <sheetFormatPr defaultColWidth="8.77734375"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105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51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52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7" t="s">
        <v>1</v>
      </c>
      <c r="C5" s="28"/>
      <c r="D5" s="27" t="s">
        <v>2</v>
      </c>
      <c r="E5" s="28"/>
      <c r="F5" s="3"/>
      <c r="G5" s="2" t="s">
        <v>0</v>
      </c>
      <c r="H5" s="27" t="s">
        <v>1</v>
      </c>
      <c r="I5" s="28"/>
      <c r="J5" s="27" t="s">
        <v>2</v>
      </c>
      <c r="K5" s="28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[1]PumpRatePerUserCalcs!J$40</f>
        <v>0.41918298175076674</v>
      </c>
      <c r="C7" s="11">
        <f t="shared" ref="C7:C45" si="0">B7*325900/1000</f>
        <v>136.61173375257488</v>
      </c>
      <c r="D7" s="11">
        <f>TRUNC((C7*1000/[1]UserCalcs!$D$40)/60)</f>
        <v>4</v>
      </c>
      <c r="E7" s="11">
        <f>((C7*1000/[1]UserCalcs!$D$40/60)-D7)*60</f>
        <v>33.223467505149777</v>
      </c>
      <c r="F7" s="12"/>
      <c r="G7" s="13">
        <v>39</v>
      </c>
      <c r="H7" s="10">
        <f>IF([1]PumpRatePerUserCalcs!AW$40&gt;B45,B45,[1]PumpRatePerUserCalcs!AW$40)</f>
        <v>0.10611755776050971</v>
      </c>
      <c r="I7" s="11">
        <f t="shared" ref="I7:I45" si="1">H7*325900/1000</f>
        <v>34.583712074150114</v>
      </c>
      <c r="J7" s="11">
        <f>TRUNC((I7*1000/[1]UserCalcs!$D$40)/60)</f>
        <v>1</v>
      </c>
      <c r="K7" s="17">
        <f>((I7*1000/[1]UserCalcs!$D$40/60)-J7)*60</f>
        <v>9.1674241483002241</v>
      </c>
    </row>
    <row r="8" spans="1:11" s="15" customFormat="1" ht="15" x14ac:dyDescent="0.25">
      <c r="A8" s="16">
        <v>77</v>
      </c>
      <c r="B8" s="10">
        <f>IF([1]PumpRatePerUserCalcs!K$40&gt;B7,B7,[1]PumpRatePerUserCalcs!K$40)</f>
        <v>0.40296353145326519</v>
      </c>
      <c r="C8" s="11">
        <f t="shared" si="0"/>
        <v>131.32581490061912</v>
      </c>
      <c r="D8" s="11">
        <f>TRUNC((C8*1000/[1]UserCalcs!$D$40)/60)</f>
        <v>4</v>
      </c>
      <c r="E8" s="11">
        <f>((C8*1000/[1]UserCalcs!$D$40/60)-D8)*60</f>
        <v>22.651629801238258</v>
      </c>
      <c r="F8" s="12"/>
      <c r="G8" s="13">
        <v>38</v>
      </c>
      <c r="H8" s="10">
        <f>IF([1]PumpRatePerUserCalcs!AX$40&gt;H7,H7,[1]PumpRatePerUserCalcs!AX$40)</f>
        <v>0.1017680395287994</v>
      </c>
      <c r="I8" s="11">
        <f t="shared" si="1"/>
        <v>33.166204082435726</v>
      </c>
      <c r="J8" s="11">
        <f>TRUNC((I8*1000/[1]UserCalcs!$D$40)/60)</f>
        <v>1</v>
      </c>
      <c r="K8" s="17">
        <f>((I8*1000/[1]UserCalcs!$D$40/60)-J8)*60</f>
        <v>6.332408164871457</v>
      </c>
    </row>
    <row r="9" spans="1:11" s="15" customFormat="1" ht="15" x14ac:dyDescent="0.25">
      <c r="A9" s="16">
        <v>76</v>
      </c>
      <c r="B9" s="10">
        <f>IF([1]PumpRatePerUserCalcs!L$40&gt;B8,B8,[1]PumpRatePerUserCalcs!L$40)</f>
        <v>0.38674408115576375</v>
      </c>
      <c r="C9" s="11">
        <f t="shared" si="0"/>
        <v>126.03989604866341</v>
      </c>
      <c r="D9" s="11">
        <f>TRUNC((C9*1000/[1]UserCalcs!$D$40)/60)</f>
        <v>4</v>
      </c>
      <c r="E9" s="11">
        <f>((C9*1000/[1]UserCalcs!$D$40/60)-D9)*60</f>
        <v>12.079792097326791</v>
      </c>
      <c r="F9" s="12"/>
      <c r="G9" s="13">
        <v>37</v>
      </c>
      <c r="H9" s="10">
        <f>IF([1]PumpRatePerUserCalcs!AY$40&gt;H8,H8,[1]PumpRatePerUserCalcs!AY$40)</f>
        <v>9.7418521297089056E-2</v>
      </c>
      <c r="I9" s="11">
        <f t="shared" si="1"/>
        <v>31.748696090721321</v>
      </c>
      <c r="J9" s="11">
        <f>TRUNC((I9*1000/[1]UserCalcs!$D$40)/60)</f>
        <v>1</v>
      </c>
      <c r="K9" s="17">
        <f>((I9*1000/[1]UserCalcs!$D$40/60)-J9)*60</f>
        <v>3.4973921814426356</v>
      </c>
    </row>
    <row r="10" spans="1:11" s="15" customFormat="1" ht="15" x14ac:dyDescent="0.25">
      <c r="A10" s="16">
        <v>75</v>
      </c>
      <c r="B10" s="10">
        <f>IF([1]PumpRatePerUserCalcs!M$40&gt;B9,B9,[1]PumpRatePerUserCalcs!M$40)</f>
        <v>0.37052463085826226</v>
      </c>
      <c r="C10" s="11">
        <f t="shared" si="0"/>
        <v>120.75397719670767</v>
      </c>
      <c r="D10" s="11">
        <f>TRUNC((C10*1000/[1]UserCalcs!$D$40)/60)</f>
        <v>4</v>
      </c>
      <c r="E10" s="11">
        <f>((C10*1000/[1]UserCalcs!$D$40/60)-D10)*60</f>
        <v>1.507954393415325</v>
      </c>
      <c r="F10" s="12"/>
      <c r="G10" s="13">
        <v>36</v>
      </c>
      <c r="H10" s="10">
        <f>IF([1]PumpRatePerUserCalcs!AZ$40&gt;H9,H9,[1]PumpRatePerUserCalcs!AZ$40)</f>
        <v>9.3069003065378755E-2</v>
      </c>
      <c r="I10" s="11">
        <f t="shared" si="1"/>
        <v>30.331188099006937</v>
      </c>
      <c r="J10" s="11">
        <f>TRUNC((I10*1000/[1]UserCalcs!$D$40)/60)</f>
        <v>1</v>
      </c>
      <c r="K10" s="17">
        <f>((I10*1000/[1]UserCalcs!$D$40/60)-J10)*60</f>
        <v>0.6623761980138676</v>
      </c>
    </row>
    <row r="11" spans="1:11" s="15" customFormat="1" ht="15" x14ac:dyDescent="0.25">
      <c r="A11" s="16">
        <v>74</v>
      </c>
      <c r="B11" s="10">
        <f>IF([1]PumpRatePerUserCalcs!N$40&gt;B10,B10,[1]PumpRatePerUserCalcs!N$40)</f>
        <v>0.35430518056076077</v>
      </c>
      <c r="C11" s="11">
        <f t="shared" si="0"/>
        <v>115.46805834475194</v>
      </c>
      <c r="D11" s="11">
        <f>TRUNC((C11*1000/[1]UserCalcs!$D$40)/60)</f>
        <v>3</v>
      </c>
      <c r="E11" s="11">
        <f>((C11*1000/[1]UserCalcs!$D$40/60)-D11)*60</f>
        <v>50.936116689503883</v>
      </c>
      <c r="F11" s="12"/>
      <c r="G11" s="13">
        <v>35</v>
      </c>
      <c r="H11" s="10">
        <f>IF([1]PumpRatePerUserCalcs!BA$40&gt;H10,H10,[1]PumpRatePerUserCalcs!BA$40)</f>
        <v>8.8719484833668427E-2</v>
      </c>
      <c r="I11" s="11">
        <f t="shared" si="1"/>
        <v>28.913680107292542</v>
      </c>
      <c r="J11" s="11">
        <f>TRUNC((I11*1000/[1]UserCalcs!$D$40)/60)</f>
        <v>0</v>
      </c>
      <c r="K11" s="17">
        <f>((I11*1000/[1]UserCalcs!$D$40/60)-J11)*60</f>
        <v>57.827360214585084</v>
      </c>
    </row>
    <row r="12" spans="1:11" s="15" customFormat="1" ht="15" x14ac:dyDescent="0.25">
      <c r="A12" s="16">
        <v>73</v>
      </c>
      <c r="B12" s="10">
        <f>IF([1]PumpRatePerUserCalcs!O$40&gt;B11,B11,[1]PumpRatePerUserCalcs!O$40)</f>
        <v>0.33808573026325933</v>
      </c>
      <c r="C12" s="11">
        <f t="shared" si="0"/>
        <v>110.18213949279621</v>
      </c>
      <c r="D12" s="11">
        <f>TRUNC((C12*1000/[1]UserCalcs!$D$40)/60)</f>
        <v>3</v>
      </c>
      <c r="E12" s="11">
        <f>((C12*1000/[1]UserCalcs!$D$40/60)-D12)*60</f>
        <v>40.364278985592421</v>
      </c>
      <c r="F12" s="12"/>
      <c r="G12" s="13">
        <v>34</v>
      </c>
      <c r="H12" s="10">
        <f>IF([1]PumpRatePerUserCalcs!BB$40&gt;H11,H11,[1]PumpRatePerUserCalcs!BB$40)</f>
        <v>8.4369966601958113E-2</v>
      </c>
      <c r="I12" s="11">
        <f t="shared" si="1"/>
        <v>27.496172115578148</v>
      </c>
      <c r="J12" s="11">
        <f>TRUNC((I12*1000/[1]UserCalcs!$D$40)/60)</f>
        <v>0</v>
      </c>
      <c r="K12" s="17">
        <f>((I12*1000/[1]UserCalcs!$D$40/60)-J12)*60</f>
        <v>54.992344231156295</v>
      </c>
    </row>
    <row r="13" spans="1:11" s="15" customFormat="1" ht="15" x14ac:dyDescent="0.25">
      <c r="A13" s="16">
        <v>72</v>
      </c>
      <c r="B13" s="10">
        <f>IF([1]PumpRatePerUserCalcs!P$40&gt;B12,B12,[1]PumpRatePerUserCalcs!P$40)</f>
        <v>0.32186627996575778</v>
      </c>
      <c r="C13" s="11">
        <f t="shared" si="0"/>
        <v>104.89622064084045</v>
      </c>
      <c r="D13" s="11">
        <f>TRUNC((C13*1000/[1]UserCalcs!$D$40)/60)</f>
        <v>3</v>
      </c>
      <c r="E13" s="11">
        <f>((C13*1000/[1]UserCalcs!$D$40/60)-D13)*60</f>
        <v>29.792441281680901</v>
      </c>
      <c r="F13" s="12"/>
      <c r="G13" s="13">
        <v>33</v>
      </c>
      <c r="H13" s="10">
        <f>IF([1]PumpRatePerUserCalcs!BC$40&gt;H12,H12,[1]PumpRatePerUserCalcs!BC$40)</f>
        <v>8.0020448370247771E-2</v>
      </c>
      <c r="I13" s="11">
        <f t="shared" si="1"/>
        <v>26.078664123863749</v>
      </c>
      <c r="J13" s="11">
        <f>TRUNC((I13*1000/[1]UserCalcs!$D$40)/60)</f>
        <v>0</v>
      </c>
      <c r="K13" s="17">
        <f>((I13*1000/[1]UserCalcs!$D$40/60)-J13)*60</f>
        <v>52.157328247727499</v>
      </c>
    </row>
    <row r="14" spans="1:11" s="15" customFormat="1" ht="15" x14ac:dyDescent="0.25">
      <c r="A14" s="16">
        <v>71</v>
      </c>
      <c r="B14" s="10">
        <f>IF([1]PumpRatePerUserCalcs!Q$40&gt;B13,B13,[1]PumpRatePerUserCalcs!Q$40)</f>
        <v>0.30564682966825635</v>
      </c>
      <c r="C14" s="11">
        <f t="shared" si="0"/>
        <v>99.61030178888474</v>
      </c>
      <c r="D14" s="11">
        <f>TRUNC((C14*1000/[1]UserCalcs!$D$40)/60)</f>
        <v>3</v>
      </c>
      <c r="E14" s="11">
        <f>((C14*1000/[1]UserCalcs!$D$40/60)-D14)*60</f>
        <v>19.220603577769488</v>
      </c>
      <c r="F14" s="12"/>
      <c r="G14" s="13">
        <v>32</v>
      </c>
      <c r="H14" s="10">
        <f>IF([1]PumpRatePerUserCalcs!BD$40&gt;H13,H13,[1]PumpRatePerUserCalcs!BD$40)</f>
        <v>7.5670930138537471E-2</v>
      </c>
      <c r="I14" s="11">
        <f t="shared" si="1"/>
        <v>24.661156132149362</v>
      </c>
      <c r="J14" s="11">
        <f>TRUNC((I14*1000/[1]UserCalcs!$D$40)/60)</f>
        <v>0</v>
      </c>
      <c r="K14" s="17">
        <f>((I14*1000/[1]UserCalcs!$D$40/60)-J14)*60</f>
        <v>49.322312264298724</v>
      </c>
    </row>
    <row r="15" spans="1:11" s="15" customFormat="1" ht="15" x14ac:dyDescent="0.25">
      <c r="A15" s="16">
        <v>70</v>
      </c>
      <c r="B15" s="10">
        <f>IF([1]PumpRatePerUserCalcs!R$40&gt;B14,B14,[1]PumpRatePerUserCalcs!R$40)</f>
        <v>0.29699752032201188</v>
      </c>
      <c r="C15" s="11">
        <f t="shared" si="0"/>
        <v>96.791491872943681</v>
      </c>
      <c r="D15" s="11">
        <f>TRUNC((C15*1000/[1]UserCalcs!$D$40)/60)</f>
        <v>3</v>
      </c>
      <c r="E15" s="11">
        <f>((C15*1000/[1]UserCalcs!$D$40/60)-D15)*60</f>
        <v>13.582983745887374</v>
      </c>
      <c r="F15" s="12"/>
      <c r="G15" s="13">
        <v>31</v>
      </c>
      <c r="H15" s="10">
        <f>IF([1]PumpRatePerUserCalcs!BE$40&gt;H14,H14,[1]PumpRatePerUserCalcs!BE$40)</f>
        <v>7.1321411906827142E-2</v>
      </c>
      <c r="I15" s="11">
        <f t="shared" si="1"/>
        <v>23.243648140434964</v>
      </c>
      <c r="J15" s="11">
        <f>TRUNC((I15*1000/[1]UserCalcs!$D$40)/60)</f>
        <v>0</v>
      </c>
      <c r="K15" s="17">
        <f>((I15*1000/[1]UserCalcs!$D$40/60)-J15)*60</f>
        <v>46.487296280869927</v>
      </c>
    </row>
    <row r="16" spans="1:11" s="15" customFormat="1" ht="15" x14ac:dyDescent="0.25">
      <c r="A16" s="16">
        <v>69</v>
      </c>
      <c r="B16" s="10">
        <f>IF([1]PumpRatePerUserCalcs!S$40&gt;B15,B15,[1]PumpRatePerUserCalcs!S$40)</f>
        <v>0.28834821097576785</v>
      </c>
      <c r="C16" s="11">
        <f t="shared" si="0"/>
        <v>93.972681957002749</v>
      </c>
      <c r="D16" s="11">
        <f>TRUNC((C16*1000/[1]UserCalcs!$D$40)/60)</f>
        <v>3</v>
      </c>
      <c r="E16" s="11">
        <f>((C16*1000/[1]UserCalcs!$D$40/60)-D16)*60</f>
        <v>7.945363914005501</v>
      </c>
      <c r="F16" s="12"/>
      <c r="G16" s="13">
        <v>30</v>
      </c>
      <c r="H16" s="10">
        <f>IF([1]PumpRatePerUserCalcs!BF$40&gt;H15,H15,[1]PumpRatePerUserCalcs!BF$40)</f>
        <v>6.7724264992167812E-2</v>
      </c>
      <c r="I16" s="11">
        <f t="shared" si="1"/>
        <v>22.071337960947492</v>
      </c>
      <c r="J16" s="11">
        <f>TRUNC((I16*1000/[1]UserCalcs!$D$40)/60)</f>
        <v>0</v>
      </c>
      <c r="K16" s="17">
        <f>((I16*1000/[1]UserCalcs!$D$40/60)-J16)*60</f>
        <v>44.142675921894984</v>
      </c>
    </row>
    <row r="17" spans="1:11" s="15" customFormat="1" ht="15" x14ac:dyDescent="0.25">
      <c r="A17" s="16">
        <v>68</v>
      </c>
      <c r="B17" s="10">
        <f>IF([1]PumpRatePerUserCalcs!T$40&gt;B16,B16,[1]PumpRatePerUserCalcs!T$40)</f>
        <v>0.27969890162952393</v>
      </c>
      <c r="C17" s="11">
        <f t="shared" si="0"/>
        <v>91.153872041061859</v>
      </c>
      <c r="D17" s="11">
        <f>TRUNC((C17*1000/[1]UserCalcs!$D$40)/60)</f>
        <v>3</v>
      </c>
      <c r="E17" s="11">
        <f>((C17*1000/[1]UserCalcs!$D$40/60)-D17)*60</f>
        <v>2.3077440821237083</v>
      </c>
      <c r="F17" s="12"/>
      <c r="G17" s="13">
        <v>29</v>
      </c>
      <c r="H17" s="10">
        <f>IF([1]PumpRatePerUserCalcs!BG$40&gt;H16,H16,[1]PumpRatePerUserCalcs!BG$40)</f>
        <v>6.4127118077508483E-2</v>
      </c>
      <c r="I17" s="11">
        <f t="shared" si="1"/>
        <v>20.899027781460017</v>
      </c>
      <c r="J17" s="11">
        <f>TRUNC((I17*1000/[1]UserCalcs!$D$40)/60)</f>
        <v>0</v>
      </c>
      <c r="K17" s="17">
        <f>((I17*1000/[1]UserCalcs!$D$40/60)-J17)*60</f>
        <v>41.798055562920034</v>
      </c>
    </row>
    <row r="18" spans="1:11" s="15" customFormat="1" ht="15" x14ac:dyDescent="0.25">
      <c r="A18" s="16">
        <v>67</v>
      </c>
      <c r="B18" s="10">
        <f>IF([1]PumpRatePerUserCalcs!U$40&gt;B17,B17,[1]PumpRatePerUserCalcs!U$40)</f>
        <v>0.27104959228327985</v>
      </c>
      <c r="C18" s="11">
        <f t="shared" si="0"/>
        <v>88.335062125120913</v>
      </c>
      <c r="D18" s="11">
        <f>TRUNC((C18*1000/[1]UserCalcs!$D$40)/60)</f>
        <v>2</v>
      </c>
      <c r="E18" s="11">
        <f>((C18*1000/[1]UserCalcs!$D$40/60)-D18)*60</f>
        <v>56.670124250241834</v>
      </c>
      <c r="F18" s="12"/>
      <c r="G18" s="13">
        <v>28</v>
      </c>
      <c r="H18" s="10">
        <f>IF([1]PumpRatePerUserCalcs!BH$40&gt;H17,H17,[1]PumpRatePerUserCalcs!BH$40)</f>
        <v>6.052997116284916E-2</v>
      </c>
      <c r="I18" s="11">
        <f t="shared" si="1"/>
        <v>19.726717601972542</v>
      </c>
      <c r="J18" s="11">
        <f>TRUNC((I18*1000/[1]UserCalcs!$D$40)/60)</f>
        <v>0</v>
      </c>
      <c r="K18" s="17">
        <f>((I18*1000/[1]UserCalcs!$D$40/60)-J18)*60</f>
        <v>39.453435203945084</v>
      </c>
    </row>
    <row r="19" spans="1:11" s="15" customFormat="1" ht="15" x14ac:dyDescent="0.25">
      <c r="A19" s="16">
        <v>66</v>
      </c>
      <c r="B19" s="10">
        <f>IF([1]PumpRatePerUserCalcs!V$40&gt;B18,B18,[1]PumpRatePerUserCalcs!V$40)</f>
        <v>0.26240028293703593</v>
      </c>
      <c r="C19" s="11">
        <f t="shared" si="0"/>
        <v>85.51625220918001</v>
      </c>
      <c r="D19" s="11">
        <f>TRUNC((C19*1000/[1]UserCalcs!$D$40)/60)</f>
        <v>2</v>
      </c>
      <c r="E19" s="11">
        <f>((C19*1000/[1]UserCalcs!$D$40/60)-D19)*60</f>
        <v>51.03250441836002</v>
      </c>
      <c r="F19" s="12"/>
      <c r="G19" s="13">
        <v>27</v>
      </c>
      <c r="H19" s="10">
        <f>IF([1]PumpRatePerUserCalcs!BI$40&gt;H18,H18,[1]PumpRatePerUserCalcs!BI$40)</f>
        <v>5.6932824248189837E-2</v>
      </c>
      <c r="I19" s="11">
        <f t="shared" si="1"/>
        <v>18.554407422485067</v>
      </c>
      <c r="J19" s="11">
        <f>TRUNC((I19*1000/[1]UserCalcs!$D$40)/60)</f>
        <v>0</v>
      </c>
      <c r="K19" s="17">
        <f>((I19*1000/[1]UserCalcs!$D$40/60)-J19)*60</f>
        <v>37.108814844970134</v>
      </c>
    </row>
    <row r="20" spans="1:11" s="15" customFormat="1" ht="15" x14ac:dyDescent="0.25">
      <c r="A20" s="16">
        <v>65</v>
      </c>
      <c r="B20" s="10">
        <f>IF([1]PumpRatePerUserCalcs!W$40&gt;B19,B19,[1]PumpRatePerUserCalcs!W$40)</f>
        <v>0.25375097359079196</v>
      </c>
      <c r="C20" s="11">
        <f t="shared" si="0"/>
        <v>82.697442293239106</v>
      </c>
      <c r="D20" s="11">
        <f>TRUNC((C20*1000/[1]UserCalcs!$D$40)/60)</f>
        <v>2</v>
      </c>
      <c r="E20" s="11">
        <f>((C20*1000/[1]UserCalcs!$D$40/60)-D20)*60</f>
        <v>45.394884586478227</v>
      </c>
      <c r="F20" s="12"/>
      <c r="G20" s="13">
        <v>26</v>
      </c>
      <c r="H20" s="10">
        <f>IF([1]PumpRatePerUserCalcs!BJ$40&gt;H19,H19,[1]PumpRatePerUserCalcs!BJ$40)</f>
        <v>5.3335677333530514E-2</v>
      </c>
      <c r="I20" s="11">
        <f t="shared" si="1"/>
        <v>17.382097242997595</v>
      </c>
      <c r="J20" s="11">
        <f>TRUNC((I20*1000/[1]UserCalcs!$D$40)/60)</f>
        <v>0</v>
      </c>
      <c r="K20" s="17">
        <f>((I20*1000/[1]UserCalcs!$D$40/60)-J20)*60</f>
        <v>34.764194485995191</v>
      </c>
    </row>
    <row r="21" spans="1:11" s="15" customFormat="1" ht="15" x14ac:dyDescent="0.25">
      <c r="A21" s="16">
        <v>64</v>
      </c>
      <c r="B21" s="10">
        <f>IF([1]PumpRatePerUserCalcs!X$40&gt;B20,B20,[1]PumpRatePerUserCalcs!X$40)</f>
        <v>0.24510166424454796</v>
      </c>
      <c r="C21" s="11">
        <f t="shared" si="0"/>
        <v>79.878632377298189</v>
      </c>
      <c r="D21" s="11">
        <f>TRUNC((C21*1000/[1]UserCalcs!$D$40)/60)</f>
        <v>2</v>
      </c>
      <c r="E21" s="11">
        <f>((C21*1000/[1]UserCalcs!$D$40/60)-D21)*60</f>
        <v>39.757264754596378</v>
      </c>
      <c r="F21" s="12"/>
      <c r="G21" s="13">
        <v>25</v>
      </c>
      <c r="H21" s="10">
        <f>IF([1]PumpRatePerUserCalcs!BK$40&gt;H20,H20,[1]PumpRatePerUserCalcs!BK$40)</f>
        <v>4.9738530418871191E-2</v>
      </c>
      <c r="I21" s="11">
        <f t="shared" si="1"/>
        <v>16.20978706351012</v>
      </c>
      <c r="J21" s="11">
        <f>TRUNC((I21*1000/[1]UserCalcs!$D$40)/60)</f>
        <v>0</v>
      </c>
      <c r="K21" s="17">
        <f>((I21*1000/[1]UserCalcs!$D$40/60)-J21)*60</f>
        <v>32.41957412702024</v>
      </c>
    </row>
    <row r="22" spans="1:11" s="15" customFormat="1" ht="15" x14ac:dyDescent="0.25">
      <c r="A22" s="16">
        <v>63</v>
      </c>
      <c r="B22" s="10">
        <f>IF([1]PumpRatePerUserCalcs!Y$40&gt;B21,B21,[1]PumpRatePerUserCalcs!Y$40)</f>
        <v>0.23645235489830399</v>
      </c>
      <c r="C22" s="11">
        <f t="shared" si="0"/>
        <v>77.059822461357271</v>
      </c>
      <c r="D22" s="11">
        <f>TRUNC((C22*1000/[1]UserCalcs!$D$40)/60)</f>
        <v>2</v>
      </c>
      <c r="E22" s="11">
        <f>((C22*1000/[1]UserCalcs!$D$40/60)-D22)*60</f>
        <v>34.119644922714528</v>
      </c>
      <c r="F22" s="12"/>
      <c r="G22" s="13">
        <v>24</v>
      </c>
      <c r="H22" s="10">
        <f>IF([1]PumpRatePerUserCalcs!BL$40&gt;H21,H21,[1]PumpRatePerUserCalcs!BL$40)</f>
        <v>4.6141383504211868E-2</v>
      </c>
      <c r="I22" s="11">
        <f t="shared" si="1"/>
        <v>15.037476884022649</v>
      </c>
      <c r="J22" s="11">
        <f>TRUNC((I22*1000/[1]UserCalcs!$D$40)/60)</f>
        <v>0</v>
      </c>
      <c r="K22" s="17">
        <f>((I22*1000/[1]UserCalcs!$D$40/60)-J22)*60</f>
        <v>30.074953768045301</v>
      </c>
    </row>
    <row r="23" spans="1:11" s="15" customFormat="1" ht="15" x14ac:dyDescent="0.25">
      <c r="A23" s="16">
        <v>62</v>
      </c>
      <c r="B23" s="10">
        <f>IF([1]PumpRatePerUserCalcs!Z$40&gt;B22,B22,[1]PumpRatePerUserCalcs!Z$40)</f>
        <v>0.22780304555205999</v>
      </c>
      <c r="C23" s="11">
        <f t="shared" si="0"/>
        <v>74.241012545416353</v>
      </c>
      <c r="D23" s="11">
        <f>TRUNC((C23*1000/[1]UserCalcs!$D$40)/60)</f>
        <v>2</v>
      </c>
      <c r="E23" s="11">
        <f>((C23*1000/[1]UserCalcs!$D$40/60)-D23)*60</f>
        <v>28.482025090832714</v>
      </c>
      <c r="F23" s="12"/>
      <c r="G23" s="13">
        <v>23</v>
      </c>
      <c r="H23" s="10">
        <f>IF([1]PumpRatePerUserCalcs!BM$40&gt;H22,H22,[1]PumpRatePerUserCalcs!BM$40)</f>
        <v>4.2544236589552545E-2</v>
      </c>
      <c r="I23" s="11">
        <f t="shared" si="1"/>
        <v>13.865166704535175</v>
      </c>
      <c r="J23" s="11">
        <f>TRUNC((I23*1000/[1]UserCalcs!$D$40)/60)</f>
        <v>0</v>
      </c>
      <c r="K23" s="17">
        <f>((I23*1000/[1]UserCalcs!$D$40/60)-J23)*60</f>
        <v>27.730333409070351</v>
      </c>
    </row>
    <row r="24" spans="1:11" s="15" customFormat="1" ht="15" x14ac:dyDescent="0.25">
      <c r="A24" s="16">
        <v>61</v>
      </c>
      <c r="B24" s="10">
        <f>IF([1]PumpRatePerUserCalcs!AA$40&gt;B23,B23,[1]PumpRatePerUserCalcs!AA$40)</f>
        <v>0.21915373620581602</v>
      </c>
      <c r="C24" s="11">
        <f t="shared" si="0"/>
        <v>71.42220262947545</v>
      </c>
      <c r="D24" s="11">
        <f>TRUNC((C24*1000/[1]UserCalcs!$D$40)/60)</f>
        <v>2</v>
      </c>
      <c r="E24" s="11">
        <f>((C24*1000/[1]UserCalcs!$D$40/60)-D24)*60</f>
        <v>22.844405258950893</v>
      </c>
      <c r="F24" s="12"/>
      <c r="G24" s="13">
        <v>22</v>
      </c>
      <c r="H24" s="10">
        <f>IF([1]PumpRatePerUserCalcs!BN$40&gt;H23,H23,[1]PumpRatePerUserCalcs!BN$40)</f>
        <v>3.8947089674893215E-2</v>
      </c>
      <c r="I24" s="11">
        <f t="shared" si="1"/>
        <v>12.692856525047699</v>
      </c>
      <c r="J24" s="11">
        <f>TRUNC((I24*1000/[1]UserCalcs!$D$40)/60)</f>
        <v>0</v>
      </c>
      <c r="K24" s="17">
        <f>((I24*1000/[1]UserCalcs!$D$40/60)-J24)*60</f>
        <v>25.385713050095397</v>
      </c>
    </row>
    <row r="25" spans="1:11" s="15" customFormat="1" ht="15" x14ac:dyDescent="0.25">
      <c r="A25" s="16">
        <v>60</v>
      </c>
      <c r="B25" s="10">
        <f>IF([1]PumpRatePerUserCalcs!AB$40&gt;B24,B24,[1]PumpRatePerUserCalcs!AB$40)</f>
        <v>0.21345423497735649</v>
      </c>
      <c r="C25" s="11">
        <f t="shared" si="0"/>
        <v>69.56473517912049</v>
      </c>
      <c r="D25" s="11">
        <f>TRUNC((C25*1000/[1]UserCalcs!$D$40)/60)</f>
        <v>2</v>
      </c>
      <c r="E25" s="11">
        <f>((C25*1000/[1]UserCalcs!$D$40/60)-D25)*60</f>
        <v>19.129470358240972</v>
      </c>
      <c r="F25" s="12"/>
      <c r="G25" s="13">
        <v>21</v>
      </c>
      <c r="H25" s="10">
        <f>IF([1]PumpRatePerUserCalcs!BO$40&gt;H24,H24,[1]PumpRatePerUserCalcs!BO$40)</f>
        <v>3.5349942760233892E-2</v>
      </c>
      <c r="I25" s="11">
        <f t="shared" si="1"/>
        <v>11.520546345560225</v>
      </c>
      <c r="J25" s="11">
        <f>TRUNC((I25*1000/[1]UserCalcs!$D$40)/60)</f>
        <v>0</v>
      </c>
      <c r="K25" s="17">
        <f>((I25*1000/[1]UserCalcs!$D$40/60)-J25)*60</f>
        <v>23.041092691120451</v>
      </c>
    </row>
    <row r="26" spans="1:11" s="15" customFormat="1" ht="15" x14ac:dyDescent="0.25">
      <c r="A26" s="16">
        <v>59</v>
      </c>
      <c r="B26" s="10">
        <f>IF([1]PumpRatePerUserCalcs!AC$40&gt;B25,B25,[1]PumpRatePerUserCalcs!AC$40)</f>
        <v>0.20775473374889691</v>
      </c>
      <c r="C26" s="11">
        <f t="shared" si="0"/>
        <v>67.707267728765515</v>
      </c>
      <c r="D26" s="11">
        <f>TRUNC((C26*1000/[1]UserCalcs!$D$40)/60)</f>
        <v>2</v>
      </c>
      <c r="E26" s="11">
        <f>((C26*1000/[1]UserCalcs!$D$40/60)-D26)*60</f>
        <v>15.414535457531029</v>
      </c>
      <c r="F26" s="12"/>
      <c r="G26" s="13">
        <v>20</v>
      </c>
      <c r="H26" s="10">
        <f>IF([1]PumpRatePerUserCalcs!BP$40&gt;H25,H25,[1]PumpRatePerUserCalcs!BP$40)</f>
        <v>3.2127531271899913E-2</v>
      </c>
      <c r="I26" s="11">
        <f t="shared" si="1"/>
        <v>10.470362441512181</v>
      </c>
      <c r="J26" s="11">
        <f>TRUNC((I26*1000/[1]UserCalcs!$D$40)/60)</f>
        <v>0</v>
      </c>
      <c r="K26" s="17">
        <f>((I26*1000/[1]UserCalcs!$D$40/60)-J26)*60</f>
        <v>20.940724883024362</v>
      </c>
    </row>
    <row r="27" spans="1:11" s="15" customFormat="1" ht="15" x14ac:dyDescent="0.25">
      <c r="A27" s="16">
        <v>58</v>
      </c>
      <c r="B27" s="10">
        <f>IF([1]PumpRatePerUserCalcs!AD$40&gt;B26,B26,[1]PumpRatePerUserCalcs!AD$40)</f>
        <v>0.20205523252043739</v>
      </c>
      <c r="C27" s="11">
        <f t="shared" si="0"/>
        <v>65.849800278410555</v>
      </c>
      <c r="D27" s="11">
        <f>TRUNC((C27*1000/[1]UserCalcs!$D$40)/60)</f>
        <v>2</v>
      </c>
      <c r="E27" s="11">
        <f>((C27*1000/[1]UserCalcs!$D$40/60)-D27)*60</f>
        <v>11.69960055682111</v>
      </c>
      <c r="F27" s="12"/>
      <c r="G27" s="13">
        <v>19</v>
      </c>
      <c r="H27" s="10">
        <f>IF([1]PumpRatePerUserCalcs!BQ$40&gt;H26,H26,[1]PumpRatePerUserCalcs!BQ$40)</f>
        <v>2.8905119783565952E-2</v>
      </c>
      <c r="I27" s="11">
        <f t="shared" si="1"/>
        <v>9.4201785374641442</v>
      </c>
      <c r="J27" s="11">
        <f>TRUNC((I27*1000/[1]UserCalcs!$D$40)/60)</f>
        <v>0</v>
      </c>
      <c r="K27" s="17">
        <f>((I27*1000/[1]UserCalcs!$D$40/60)-J27)*60</f>
        <v>18.840357074928288</v>
      </c>
    </row>
    <row r="28" spans="1:11" s="15" customFormat="1" ht="15" x14ac:dyDescent="0.25">
      <c r="A28" s="16">
        <v>57</v>
      </c>
      <c r="B28" s="10">
        <f>IF([1]PumpRatePerUserCalcs!AE$40&gt;B27,B27,[1]PumpRatePerUserCalcs!AE$40)</f>
        <v>0.19635573129197784</v>
      </c>
      <c r="C28" s="11">
        <f t="shared" si="0"/>
        <v>63.992332828055581</v>
      </c>
      <c r="D28" s="11">
        <f>TRUNC((C28*1000/[1]UserCalcs!$D$40)/60)</f>
        <v>2</v>
      </c>
      <c r="E28" s="11">
        <f>((C28*1000/[1]UserCalcs!$D$40/60)-D28)*60</f>
        <v>7.9846656561111651</v>
      </c>
      <c r="F28" s="12"/>
      <c r="G28" s="13">
        <v>18</v>
      </c>
      <c r="H28" s="10">
        <f>IF([1]PumpRatePerUserCalcs!BR$40&gt;H27,H27,[1]PumpRatePerUserCalcs!BR$40)</f>
        <v>2.568270829523199E-2</v>
      </c>
      <c r="I28" s="11">
        <f t="shared" si="1"/>
        <v>8.3699946334161055</v>
      </c>
      <c r="J28" s="11">
        <f>TRUNC((I28*1000/[1]UserCalcs!$D$40)/60)</f>
        <v>0</v>
      </c>
      <c r="K28" s="17">
        <f>((I28*1000/[1]UserCalcs!$D$40/60)-J28)*60</f>
        <v>16.739989266832211</v>
      </c>
    </row>
    <row r="29" spans="1:11" s="15" customFormat="1" ht="15" x14ac:dyDescent="0.25">
      <c r="A29" s="16">
        <v>56</v>
      </c>
      <c r="B29" s="10">
        <f>IF([1]PumpRatePerUserCalcs!AF$40&gt;B28,B28,[1]PumpRatePerUserCalcs!AF$40)</f>
        <v>0.19065623006351826</v>
      </c>
      <c r="C29" s="11">
        <f t="shared" si="0"/>
        <v>62.134865377700599</v>
      </c>
      <c r="D29" s="11">
        <f>TRUNC((C29*1000/[1]UserCalcs!$D$40)/60)</f>
        <v>2</v>
      </c>
      <c r="E29" s="11">
        <f>((C29*1000/[1]UserCalcs!$D$40/60)-D29)*60</f>
        <v>4.2697307554011932</v>
      </c>
      <c r="F29" s="12"/>
      <c r="G29" s="13">
        <v>17</v>
      </c>
      <c r="H29" s="10">
        <f>IF([1]PumpRatePerUserCalcs!BS$40&gt;H28,H28,[1]PumpRatePerUserCalcs!BS$40)</f>
        <v>2.2460296806898036E-2</v>
      </c>
      <c r="I29" s="11">
        <f t="shared" si="1"/>
        <v>7.3198107293680694</v>
      </c>
      <c r="J29" s="11">
        <f>TRUNC((I29*1000/[1]UserCalcs!$D$40)/60)</f>
        <v>0</v>
      </c>
      <c r="K29" s="17">
        <f>((I29*1000/[1]UserCalcs!$D$40/60)-J29)*60</f>
        <v>14.639621458736139</v>
      </c>
    </row>
    <row r="30" spans="1:11" s="15" customFormat="1" ht="15" x14ac:dyDescent="0.25">
      <c r="A30" s="16">
        <v>55</v>
      </c>
      <c r="B30" s="10">
        <f>IF([1]PumpRatePerUserCalcs!AG$40&gt;B29,B29,[1]PumpRatePerUserCalcs!AG$40)</f>
        <v>0.1849567288350587</v>
      </c>
      <c r="C30" s="11">
        <f t="shared" si="0"/>
        <v>60.277397927345625</v>
      </c>
      <c r="D30" s="11">
        <f>TRUNC((C30*1000/[1]UserCalcs!$D$40)/60)</f>
        <v>2</v>
      </c>
      <c r="E30" s="11">
        <f>((C30*1000/[1]UserCalcs!$D$40/60)-D30)*60</f>
        <v>0.55479585469124792</v>
      </c>
      <c r="F30" s="12"/>
      <c r="G30" s="13">
        <v>16</v>
      </c>
      <c r="H30" s="10">
        <f>IF([1]PumpRatePerUserCalcs!BT$40&gt;H29,H29,[1]PumpRatePerUserCalcs!BT$40)</f>
        <v>1.9237885318564074E-2</v>
      </c>
      <c r="I30" s="11">
        <f t="shared" si="1"/>
        <v>6.2696268253200316</v>
      </c>
      <c r="J30" s="11">
        <f>TRUNC((I30*1000/[1]UserCalcs!$D$40)/60)</f>
        <v>0</v>
      </c>
      <c r="K30" s="17">
        <f>((I30*1000/[1]UserCalcs!$D$40/60)-J30)*60</f>
        <v>12.539253650640063</v>
      </c>
    </row>
    <row r="31" spans="1:11" s="15" customFormat="1" ht="15" x14ac:dyDescent="0.25">
      <c r="A31" s="16">
        <v>54</v>
      </c>
      <c r="B31" s="10">
        <f>IF([1]PumpRatePerUserCalcs!AH$40&gt;B30,B30,[1]PumpRatePerUserCalcs!AH$40)</f>
        <v>0.17925722760659915</v>
      </c>
      <c r="C31" s="11">
        <f t="shared" si="0"/>
        <v>58.419930476990665</v>
      </c>
      <c r="D31" s="11">
        <f>TRUNC((C31*1000/[1]UserCalcs!$D$40)/60)</f>
        <v>1</v>
      </c>
      <c r="E31" s="11">
        <f>((C31*1000/[1]UserCalcs!$D$40/60)-D31)*60</f>
        <v>56.839860953981329</v>
      </c>
      <c r="F31" s="12"/>
      <c r="G31" s="13">
        <v>15</v>
      </c>
      <c r="H31" s="10">
        <f>IF([1]PumpRatePerUserCalcs!BU$40&gt;H30,H30,[1]PumpRatePerUserCalcs!BU$40)</f>
        <v>1.6015473830230113E-2</v>
      </c>
      <c r="I31" s="11">
        <f t="shared" si="1"/>
        <v>5.2194429212719937</v>
      </c>
      <c r="J31" s="11">
        <f>TRUNC((I31*1000/[1]UserCalcs!$D$40)/60)</f>
        <v>0</v>
      </c>
      <c r="K31" s="17">
        <f>((I31*1000/[1]UserCalcs!$D$40/60)-J31)*60</f>
        <v>10.438885842543987</v>
      </c>
    </row>
    <row r="32" spans="1:11" s="15" customFormat="1" ht="15" x14ac:dyDescent="0.25">
      <c r="A32" s="16">
        <v>53</v>
      </c>
      <c r="B32" s="10">
        <f>IF([1]PumpRatePerUserCalcs!AI$40&gt;B31,B31,[1]PumpRatePerUserCalcs!AI$40)</f>
        <v>0.1735577263781396</v>
      </c>
      <c r="C32" s="11">
        <f t="shared" si="0"/>
        <v>56.562463026635697</v>
      </c>
      <c r="D32" s="11">
        <f>TRUNC((C32*1000/[1]UserCalcs!$D$40)/60)</f>
        <v>1</v>
      </c>
      <c r="E32" s="11">
        <f>((C32*1000/[1]UserCalcs!$D$40/60)-D32)*60</f>
        <v>53.124926053271395</v>
      </c>
      <c r="F32" s="12"/>
      <c r="G32" s="13">
        <v>14</v>
      </c>
      <c r="H32" s="10">
        <f>IF([1]PumpRatePerUserCalcs!BV$40&gt;H31,H31,[1]PumpRatePerUserCalcs!BV$40)</f>
        <v>1.2793062341896153E-2</v>
      </c>
      <c r="I32" s="11">
        <f t="shared" si="1"/>
        <v>4.1692590172239559</v>
      </c>
      <c r="J32" s="11">
        <f>TRUNC((I32*1000/[1]UserCalcs!$D$40)/60)</f>
        <v>0</v>
      </c>
      <c r="K32" s="17">
        <f>((I32*1000/[1]UserCalcs!$D$40/60)-J32)*60</f>
        <v>8.3385180344479117</v>
      </c>
    </row>
    <row r="33" spans="1:11" s="15" customFormat="1" ht="15" x14ac:dyDescent="0.25">
      <c r="A33" s="16">
        <v>52</v>
      </c>
      <c r="B33" s="10">
        <f>IF([1]PumpRatePerUserCalcs!AJ$40&gt;B32,B32,[1]PumpRatePerUserCalcs!AJ$40)</f>
        <v>0.16785822514968007</v>
      </c>
      <c r="C33" s="11">
        <f t="shared" si="0"/>
        <v>54.704995576280737</v>
      </c>
      <c r="D33" s="11">
        <f>TRUNC((C33*1000/[1]UserCalcs!$D$40)/60)</f>
        <v>1</v>
      </c>
      <c r="E33" s="11">
        <f>((C33*1000/[1]UserCalcs!$D$40/60)-D33)*60</f>
        <v>49.409991152561481</v>
      </c>
      <c r="F33" s="12"/>
      <c r="G33" s="13">
        <v>13</v>
      </c>
      <c r="H33" s="10">
        <f>IF([1]PumpRatePerUserCalcs!BW$40&gt;H32,H32,[1]PumpRatePerUserCalcs!BW$40)</f>
        <v>9.5706508535621931E-3</v>
      </c>
      <c r="I33" s="11">
        <f t="shared" si="1"/>
        <v>3.1190751131759189</v>
      </c>
      <c r="J33" s="11">
        <f>TRUNC((I33*1000/[1]UserCalcs!$D$40)/60)</f>
        <v>0</v>
      </c>
      <c r="K33" s="17">
        <f>((I33*1000/[1]UserCalcs!$D$40/60)-J33)*60</f>
        <v>6.2381502263518378</v>
      </c>
    </row>
    <row r="34" spans="1:11" s="15" customFormat="1" ht="15" x14ac:dyDescent="0.25">
      <c r="A34" s="16">
        <v>51</v>
      </c>
      <c r="B34" s="10">
        <f>IF([1]PumpRatePerUserCalcs!AK$40&gt;B33,B33,[1]PumpRatePerUserCalcs!AK$40)</f>
        <v>0.16215872392122052</v>
      </c>
      <c r="C34" s="11">
        <f t="shared" si="0"/>
        <v>52.84752812592577</v>
      </c>
      <c r="D34" s="11">
        <f>TRUNC((C34*1000/[1]UserCalcs!$D$40)/60)</f>
        <v>1</v>
      </c>
      <c r="E34" s="11">
        <f>((C34*1000/[1]UserCalcs!$D$40/60)-D34)*60</f>
        <v>45.695056251851533</v>
      </c>
      <c r="F34" s="12"/>
      <c r="G34" s="13">
        <v>12</v>
      </c>
      <c r="H34" s="10">
        <f>IF([1]PumpRatePerUserCalcs!BX$40&gt;H33,H33,[1]PumpRatePerUserCalcs!BX$40)</f>
        <v>6.3482393652282308E-3</v>
      </c>
      <c r="I34" s="11">
        <f t="shared" si="1"/>
        <v>2.0688912091278802</v>
      </c>
      <c r="J34" s="11">
        <f>TRUNC((I34*1000/[1]UserCalcs!$D$40)/60)</f>
        <v>0</v>
      </c>
      <c r="K34" s="17">
        <f>((I34*1000/[1]UserCalcs!$D$40/60)-J34)*60</f>
        <v>4.1377824182557603</v>
      </c>
    </row>
    <row r="35" spans="1:11" s="15" customFormat="1" ht="15" x14ac:dyDescent="0.25">
      <c r="A35" s="16">
        <v>50</v>
      </c>
      <c r="B35" s="10">
        <f>IF([1]PumpRatePerUserCalcs!AL$40&gt;B34,B34,[1]PumpRatePerUserCalcs!AL$40)</f>
        <v>0.15742451095149154</v>
      </c>
      <c r="C35" s="11">
        <f t="shared" si="0"/>
        <v>51.304648119091091</v>
      </c>
      <c r="D35" s="11">
        <f>TRUNC((C35*1000/[1]UserCalcs!$D$40)/60)</f>
        <v>1</v>
      </c>
      <c r="E35" s="11">
        <f>((C35*1000/[1]UserCalcs!$D$40/60)-D35)*60</f>
        <v>42.609296238182189</v>
      </c>
      <c r="F35" s="12"/>
      <c r="G35" s="13">
        <v>11</v>
      </c>
      <c r="H35" s="10">
        <f>IF([1]PumpRatePerUserCalcs!BY$40&gt;H34,H34,[1]PumpRatePerUserCalcs!BY$40)</f>
        <v>3.1258278768942723E-3</v>
      </c>
      <c r="I35" s="11">
        <f t="shared" si="1"/>
        <v>1.0187073050798434</v>
      </c>
      <c r="J35" s="11">
        <f>TRUNC((I35*1000/[1]UserCalcs!$D$40)/60)</f>
        <v>0</v>
      </c>
      <c r="K35" s="17">
        <f>((I35*1000/[1]UserCalcs!$D$40/60)-J35)*60</f>
        <v>2.0374146101596868</v>
      </c>
    </row>
    <row r="36" spans="1:11" s="15" customFormat="1" ht="15" x14ac:dyDescent="0.25">
      <c r="A36" s="16">
        <v>49</v>
      </c>
      <c r="B36" s="10">
        <f>IF([1]PumpRatePerUserCalcs!AM$40&gt;B35,B35,[1]PumpRatePerUserCalcs!AM$40)</f>
        <v>0.15269029798176251</v>
      </c>
      <c r="C36" s="11">
        <f t="shared" si="0"/>
        <v>49.761768112256405</v>
      </c>
      <c r="D36" s="11">
        <f>TRUNC((C36*1000/[1]UserCalcs!$D$40)/60)</f>
        <v>1</v>
      </c>
      <c r="E36" s="11">
        <f>((C36*1000/[1]UserCalcs!$D$40/60)-D36)*60</f>
        <v>39.523536224512817</v>
      </c>
      <c r="F36" s="12"/>
      <c r="G36" s="13">
        <v>10</v>
      </c>
      <c r="H36" s="10">
        <f>IF([1]PumpRatePerUserCalcs!BZ$40&gt;H35,H35,[1]PumpRatePerUserCalcs!BZ$40)</f>
        <v>0</v>
      </c>
      <c r="I36" s="11">
        <f t="shared" si="1"/>
        <v>0</v>
      </c>
      <c r="J36" s="11">
        <f>TRUNC((I36*1000/[1]UserCalcs!$D$40)/60)</f>
        <v>0</v>
      </c>
      <c r="K36" s="17">
        <f>((I36*1000/[1]UserCalcs!$D$40/60)-J36)*60</f>
        <v>0</v>
      </c>
    </row>
    <row r="37" spans="1:11" s="15" customFormat="1" ht="15" x14ac:dyDescent="0.25">
      <c r="A37" s="16">
        <v>48</v>
      </c>
      <c r="B37" s="10">
        <f>IF([1]PumpRatePerUserCalcs!AN$40&gt;B36,B36,[1]PumpRatePerUserCalcs!AN$40)</f>
        <v>0.1479560850120335</v>
      </c>
      <c r="C37" s="11">
        <f t="shared" si="0"/>
        <v>48.218888105421719</v>
      </c>
      <c r="D37" s="11">
        <f>TRUNC((C37*1000/[1]UserCalcs!$D$40)/60)</f>
        <v>1</v>
      </c>
      <c r="E37" s="11">
        <f>((C37*1000/[1]UserCalcs!$D$40/60)-D37)*60</f>
        <v>36.437776210843445</v>
      </c>
      <c r="F37" s="12"/>
      <c r="G37" s="13">
        <v>9</v>
      </c>
      <c r="H37" s="10">
        <f>IF([1]PumpRatePerUserCalcs!CA$40&gt;H36,H36,[1]PumpRatePerUserCalcs!CA$40)</f>
        <v>0</v>
      </c>
      <c r="I37" s="11">
        <f t="shared" si="1"/>
        <v>0</v>
      </c>
      <c r="J37" s="11">
        <f>TRUNC((I37*1000/[1]UserCalcs!$D$40)/60)</f>
        <v>0</v>
      </c>
      <c r="K37" s="17">
        <f>((I37*1000/[1]UserCalcs!$D$40/60)-J37)*60</f>
        <v>0</v>
      </c>
    </row>
    <row r="38" spans="1:11" s="15" customFormat="1" ht="15" x14ac:dyDescent="0.25">
      <c r="A38" s="16">
        <v>47</v>
      </c>
      <c r="B38" s="10">
        <f>IF([1]PumpRatePerUserCalcs!AO$40&gt;B37,B37,[1]PumpRatePerUserCalcs!AO$40)</f>
        <v>0.14322187204230449</v>
      </c>
      <c r="C38" s="11">
        <f t="shared" si="0"/>
        <v>46.67600809858704</v>
      </c>
      <c r="D38" s="11">
        <f>TRUNC((C38*1000/[1]UserCalcs!$D$40)/60)</f>
        <v>1</v>
      </c>
      <c r="E38" s="11">
        <f>((C38*1000/[1]UserCalcs!$D$40/60)-D38)*60</f>
        <v>33.352016197174088</v>
      </c>
      <c r="F38" s="12"/>
      <c r="G38" s="13">
        <v>8</v>
      </c>
      <c r="H38" s="10">
        <f>IF([1]PumpRatePerUserCalcs!CB$40&gt;H37,H37,[1]PumpRatePerUserCalcs!CB$40)</f>
        <v>0</v>
      </c>
      <c r="I38" s="11">
        <f t="shared" si="1"/>
        <v>0</v>
      </c>
      <c r="J38" s="11">
        <f>TRUNC((I38*1000/[1]UserCalcs!$D$40)/60)</f>
        <v>0</v>
      </c>
      <c r="K38" s="17">
        <f>((I38*1000/[1]UserCalcs!$D$40/60)-J38)*60</f>
        <v>0</v>
      </c>
    </row>
    <row r="39" spans="1:11" s="15" customFormat="1" ht="15" x14ac:dyDescent="0.25">
      <c r="A39" s="16">
        <v>46</v>
      </c>
      <c r="B39" s="10">
        <f>IF([1]PumpRatePerUserCalcs!AP$40&gt;B38,B38,[1]PumpRatePerUserCalcs!AP$40)</f>
        <v>0.13848765907257549</v>
      </c>
      <c r="C39" s="11">
        <f t="shared" si="0"/>
        <v>45.133128091752354</v>
      </c>
      <c r="D39" s="11">
        <f>TRUNC((C39*1000/[1]UserCalcs!$D$40)/60)</f>
        <v>1</v>
      </c>
      <c r="E39" s="11">
        <f>((C39*1000/[1]UserCalcs!$D$40/60)-D39)*60</f>
        <v>30.266256183504716</v>
      </c>
      <c r="F39" s="12"/>
      <c r="G39" s="13">
        <v>7</v>
      </c>
      <c r="H39" s="10">
        <f>IF([1]PumpRatePerUserCalcs!CC$40&gt;H38,H38,[1]PumpRatePerUserCalcs!CC$40)</f>
        <v>0</v>
      </c>
      <c r="I39" s="11">
        <f t="shared" si="1"/>
        <v>0</v>
      </c>
      <c r="J39" s="11">
        <f>TRUNC((I39*1000/[1]UserCalcs!$D$40)/60)</f>
        <v>0</v>
      </c>
      <c r="K39" s="17">
        <f>((I39*1000/[1]UserCalcs!$D$40/60)-J39)*60</f>
        <v>0</v>
      </c>
    </row>
    <row r="40" spans="1:11" s="15" customFormat="1" ht="15" x14ac:dyDescent="0.25">
      <c r="A40" s="16">
        <v>45</v>
      </c>
      <c r="B40" s="10">
        <f>IF([1]PumpRatePerUserCalcs!AQ$40&gt;B39,B39,[1]PumpRatePerUserCalcs!AQ$40)</f>
        <v>0.13375344610284648</v>
      </c>
      <c r="C40" s="11">
        <f t="shared" si="0"/>
        <v>43.590248084917661</v>
      </c>
      <c r="D40" s="11">
        <f>TRUNC((C40*1000/[1]UserCalcs!$D$40)/60)</f>
        <v>1</v>
      </c>
      <c r="E40" s="11">
        <f>((C40*1000/[1]UserCalcs!$D$40/60)-D40)*60</f>
        <v>27.18049616983533</v>
      </c>
      <c r="F40" s="12"/>
      <c r="G40" s="13">
        <v>6</v>
      </c>
      <c r="H40" s="10">
        <f>IF([1]PumpRatePerUserCalcs!CD$40&gt;H39,H39,[1]PumpRatePerUserCalcs!CD$40)</f>
        <v>0</v>
      </c>
      <c r="I40" s="11">
        <f t="shared" si="1"/>
        <v>0</v>
      </c>
      <c r="J40" s="11">
        <f>TRUNC((I40*1000/[1]UserCalcs!$D$40)/60)</f>
        <v>0</v>
      </c>
      <c r="K40" s="17">
        <f>((I40*1000/[1]UserCalcs!$D$40/60)-J40)*60</f>
        <v>0</v>
      </c>
    </row>
    <row r="41" spans="1:11" s="15" customFormat="1" ht="15" x14ac:dyDescent="0.25">
      <c r="A41" s="16">
        <v>44</v>
      </c>
      <c r="B41" s="10">
        <f>IF([1]PumpRatePerUserCalcs!AR$40&gt;B40,B40,[1]PumpRatePerUserCalcs!AR$40)</f>
        <v>0.12901923313311744</v>
      </c>
      <c r="C41" s="11">
        <f t="shared" si="0"/>
        <v>42.047368078082975</v>
      </c>
      <c r="D41" s="11">
        <f>TRUNC((C41*1000/[1]UserCalcs!$D$40)/60)</f>
        <v>1</v>
      </c>
      <c r="E41" s="11">
        <f>((C41*1000/[1]UserCalcs!$D$40/60)-D41)*60</f>
        <v>24.094736156165958</v>
      </c>
      <c r="F41" s="12"/>
      <c r="G41" s="13">
        <v>5</v>
      </c>
      <c r="H41" s="10">
        <f>IF([1]PumpRatePerUserCalcs!CE$40&gt;H40,H40,[1]PumpRatePerUserCalcs!CE$40)</f>
        <v>0</v>
      </c>
      <c r="I41" s="11">
        <f t="shared" si="1"/>
        <v>0</v>
      </c>
      <c r="J41" s="11">
        <f>TRUNC((I41*1000/[1]UserCalcs!$D$40)/60)</f>
        <v>0</v>
      </c>
      <c r="K41" s="17">
        <f>((I41*1000/[1]UserCalcs!$D$40/60)-J41)*60</f>
        <v>0</v>
      </c>
    </row>
    <row r="42" spans="1:11" s="15" customFormat="1" ht="15" x14ac:dyDescent="0.25">
      <c r="A42" s="16">
        <v>43</v>
      </c>
      <c r="B42" s="10">
        <f>IF([1]PumpRatePerUserCalcs!AS$40&gt;B41,B41,[1]PumpRatePerUserCalcs!AS$40)</f>
        <v>0.12428502016338842</v>
      </c>
      <c r="C42" s="11">
        <f t="shared" si="0"/>
        <v>40.504488071248282</v>
      </c>
      <c r="D42" s="11">
        <f>TRUNC((C42*1000/[1]UserCalcs!$D$40)/60)</f>
        <v>1</v>
      </c>
      <c r="E42" s="11">
        <f>((C42*1000/[1]UserCalcs!$D$40/60)-D42)*60</f>
        <v>21.008976142496557</v>
      </c>
      <c r="F42" s="12"/>
      <c r="G42" s="13">
        <v>4</v>
      </c>
      <c r="H42" s="10">
        <f>IF([1]PumpRatePerUserCalcs!CF$40&gt;H41,H41,[1]PumpRatePerUserCalcs!CF$40)</f>
        <v>0</v>
      </c>
      <c r="I42" s="11">
        <f t="shared" si="1"/>
        <v>0</v>
      </c>
      <c r="J42" s="11">
        <f>TRUNC((I42*1000/[1]UserCalcs!$D$40)/60)</f>
        <v>0</v>
      </c>
      <c r="K42" s="17">
        <f>((I42*1000/[1]UserCalcs!$D$40/60)-J42)*60</f>
        <v>0</v>
      </c>
    </row>
    <row r="43" spans="1:11" s="15" customFormat="1" ht="15" x14ac:dyDescent="0.25">
      <c r="A43" s="16">
        <v>42</v>
      </c>
      <c r="B43" s="10">
        <f>IF([1]PumpRatePerUserCalcs!AT$40&gt;B42,B42,[1]PumpRatePerUserCalcs!AT$40)</f>
        <v>0.11955080719365942</v>
      </c>
      <c r="C43" s="11">
        <f t="shared" si="0"/>
        <v>38.961608064413603</v>
      </c>
      <c r="D43" s="11">
        <f>TRUNC((C43*1000/[1]UserCalcs!$D$40)/60)</f>
        <v>1</v>
      </c>
      <c r="E43" s="11">
        <f>((C43*1000/[1]UserCalcs!$D$40/60)-D43)*60</f>
        <v>17.923216128827214</v>
      </c>
      <c r="F43" s="12"/>
      <c r="G43" s="13">
        <v>3</v>
      </c>
      <c r="H43" s="10">
        <f>IF([1]PumpRatePerUserCalcs!CG$40&gt;H42,H42,[1]PumpRatePerUserCalcs!CG$40)</f>
        <v>0</v>
      </c>
      <c r="I43" s="11">
        <f t="shared" si="1"/>
        <v>0</v>
      </c>
      <c r="J43" s="11">
        <f>TRUNC((I43*1000/[1]UserCalcs!$D$40)/60)</f>
        <v>0</v>
      </c>
      <c r="K43" s="17">
        <f>((I43*1000/[1]UserCalcs!$D$40/60)-J43)*60</f>
        <v>0</v>
      </c>
    </row>
    <row r="44" spans="1:11" s="15" customFormat="1" ht="15" x14ac:dyDescent="0.25">
      <c r="A44" s="16">
        <v>41</v>
      </c>
      <c r="B44" s="10">
        <f>IF([1]PumpRatePerUserCalcs!AU$40&gt;B43,B43,[1]PumpRatePerUserCalcs!AU$40)</f>
        <v>0.11481659422393041</v>
      </c>
      <c r="C44" s="11">
        <f t="shared" si="0"/>
        <v>37.418728057578917</v>
      </c>
      <c r="D44" s="11">
        <f>TRUNC((C44*1000/[1]UserCalcs!$D$40)/60)</f>
        <v>1</v>
      </c>
      <c r="E44" s="11">
        <f>((C44*1000/[1]UserCalcs!$D$40/60)-D44)*60</f>
        <v>14.837456115157842</v>
      </c>
      <c r="F44" s="12"/>
      <c r="G44" s="13">
        <v>2</v>
      </c>
      <c r="H44" s="10">
        <f>IF([1]PumpRatePerUserCalcs!CH$40&gt;H43,H43,[1]PumpRatePerUserCalcs!CH$40)</f>
        <v>0</v>
      </c>
      <c r="I44" s="11">
        <f t="shared" si="1"/>
        <v>0</v>
      </c>
      <c r="J44" s="11">
        <f>TRUNC((I44*1000/[1]UserCalcs!$D$40)/60)</f>
        <v>0</v>
      </c>
      <c r="K44" s="17">
        <f>((I44*1000/[1]UserCalcs!$D$40/60)-J44)*60</f>
        <v>0</v>
      </c>
    </row>
    <row r="45" spans="1:11" s="15" customFormat="1" ht="15" x14ac:dyDescent="0.25">
      <c r="A45" s="18">
        <v>40</v>
      </c>
      <c r="B45" s="19">
        <f>IF([1]PumpRatePerUserCalcs!AV$40&gt;B44,B44,[1]PumpRatePerUserCalcs!AV$40)</f>
        <v>0.11046707599222003</v>
      </c>
      <c r="C45" s="20">
        <f t="shared" si="0"/>
        <v>36.001220065864509</v>
      </c>
      <c r="D45" s="20">
        <f>TRUNC((C45*1000/[1]UserCalcs!$D$40)/60)</f>
        <v>1</v>
      </c>
      <c r="E45" s="21">
        <f>((C45*1000/[1]UserCalcs!$D$40/60)-D45)*60</f>
        <v>12.002440131729021</v>
      </c>
      <c r="F45" s="12"/>
      <c r="G45" s="22">
        <v>1</v>
      </c>
      <c r="H45" s="19">
        <f>IF([1]PumpRatePerUserCalcs!CI$40&gt;H44,H44,[1]PumpRatePerUserCalcs!CI$40)</f>
        <v>0</v>
      </c>
      <c r="I45" s="20">
        <f t="shared" si="1"/>
        <v>0</v>
      </c>
      <c r="J45" s="20">
        <f>TRUNC((I45*1000/[1]UserCalcs!$D$40)/60)</f>
        <v>0</v>
      </c>
      <c r="K45" s="21">
        <f>((I45*1000/[1]UserCalcs!$D$40/60)-J45)*60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348F-7A8D-40DD-BA75-AB2FB8323F44}">
  <dimension ref="A1:K52"/>
  <sheetViews>
    <sheetView workbookViewId="0">
      <selection activeCell="M15" sqref="M15"/>
    </sheetView>
  </sheetViews>
  <sheetFormatPr defaultColWidth="8.77734375"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72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3">
      <c r="A5" s="2" t="s">
        <v>0</v>
      </c>
      <c r="B5" s="27" t="s">
        <v>1</v>
      </c>
      <c r="C5" s="28"/>
      <c r="D5" s="27" t="s">
        <v>2</v>
      </c>
      <c r="E5" s="28"/>
      <c r="F5" s="3"/>
      <c r="G5" s="2" t="s">
        <v>0</v>
      </c>
      <c r="H5" s="27" t="s">
        <v>1</v>
      </c>
      <c r="I5" s="28"/>
      <c r="J5" s="27" t="s">
        <v>2</v>
      </c>
      <c r="K5" s="28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[1]PumpRatePerUserCalcs!J$14</f>
        <v>1.1090632657607487</v>
      </c>
      <c r="C7" s="11">
        <f t="shared" ref="C7:C45" si="0">B7*325900/1000</f>
        <v>361.44371831142797</v>
      </c>
      <c r="D7" s="11">
        <f>TRUNC((C7*1000/[1]UserCalcs!$D$14)/60)</f>
        <v>24</v>
      </c>
      <c r="E7" s="11">
        <f>((C7*1000/[1]UserCalcs!$D$14/60)-D7)*60</f>
        <v>1.4813989752866519E-2</v>
      </c>
      <c r="F7" s="12"/>
      <c r="G7" s="13">
        <v>39</v>
      </c>
      <c r="H7" s="10">
        <f>IF([1]PumpRatePerUserCalcs!AW$14&gt;B45,B45,[1]PumpRatePerUserCalcs!AW$14)</f>
        <v>0.71166767499596673</v>
      </c>
      <c r="I7" s="11">
        <f t="shared" ref="I7:I45" si="1">H7*325900/1000</f>
        <v>231.93249528118554</v>
      </c>
      <c r="J7" s="11">
        <f>TRUNC((I7*1000/[1]UserCalcs!$D$14)/60)</f>
        <v>15</v>
      </c>
      <c r="K7" s="14">
        <f>((I7*1000/[1]UserCalcs!$D$14/60)-J7)*60</f>
        <v>24.033845741775011</v>
      </c>
    </row>
    <row r="8" spans="1:11" s="15" customFormat="1" ht="15" x14ac:dyDescent="0.25">
      <c r="A8" s="16">
        <v>77</v>
      </c>
      <c r="B8" s="10">
        <f>IF([1]PumpRatePerUserCalcs!K$14&gt;B7,B7,[1]PumpRatePerUserCalcs!K$14)</f>
        <v>1.1090632657607487</v>
      </c>
      <c r="C8" s="11">
        <f t="shared" si="0"/>
        <v>361.44371831142797</v>
      </c>
      <c r="D8" s="11">
        <f>TRUNC((C8*1000/[1]UserCalcs!$D$14)/60)</f>
        <v>24</v>
      </c>
      <c r="E8" s="11">
        <f>((C8*1000/[1]UserCalcs!$D$14/60)-D8)*60</f>
        <v>1.4813989752866519E-2</v>
      </c>
      <c r="F8" s="12"/>
      <c r="G8" s="13">
        <v>38</v>
      </c>
      <c r="H8" s="10">
        <f>IF([1]PumpRatePerUserCalcs!AX$14&gt;H7,H7,[1]PumpRatePerUserCalcs!AX$14)</f>
        <v>0.6824980296268216</v>
      </c>
      <c r="I8" s="11">
        <f t="shared" si="1"/>
        <v>222.42610785538116</v>
      </c>
      <c r="J8" s="11">
        <f>TRUNC((I8*1000/[1]UserCalcs!$D$14)/60)</f>
        <v>14</v>
      </c>
      <c r="K8" s="17">
        <f>((I8*1000/[1]UserCalcs!$D$14/60)-J8)*60</f>
        <v>46.159792252514578</v>
      </c>
    </row>
    <row r="9" spans="1:11" s="15" customFormat="1" ht="15" x14ac:dyDescent="0.25">
      <c r="A9" s="16">
        <v>76</v>
      </c>
      <c r="B9" s="10">
        <f>IF([1]PumpRatePerUserCalcs!L$14&gt;B8,B8,[1]PumpRatePerUserCalcs!L$14)</f>
        <v>1.1090632657607487</v>
      </c>
      <c r="C9" s="11">
        <f t="shared" si="0"/>
        <v>361.44371831142797</v>
      </c>
      <c r="D9" s="11">
        <f>TRUNC((C9*1000/[1]UserCalcs!$D$14)/60)</f>
        <v>24</v>
      </c>
      <c r="E9" s="11">
        <f>((C9*1000/[1]UserCalcs!$D$14/60)-D9)*60</f>
        <v>1.4813989752866519E-2</v>
      </c>
      <c r="F9" s="12"/>
      <c r="G9" s="13">
        <v>37</v>
      </c>
      <c r="H9" s="10">
        <f>IF([1]PumpRatePerUserCalcs!AY$14&gt;H8,H8,[1]PumpRatePerUserCalcs!AY$14)</f>
        <v>0.65332838425767625</v>
      </c>
      <c r="I9" s="11">
        <f t="shared" si="1"/>
        <v>212.9197204295767</v>
      </c>
      <c r="J9" s="11">
        <f>TRUNC((I9*1000/[1]UserCalcs!$D$14)/60)</f>
        <v>14</v>
      </c>
      <c r="K9" s="17">
        <f>((I9*1000/[1]UserCalcs!$D$14/60)-J9)*60</f>
        <v>8.2857387632538249</v>
      </c>
    </row>
    <row r="10" spans="1:11" s="15" customFormat="1" ht="15" x14ac:dyDescent="0.25">
      <c r="A10" s="16">
        <v>75</v>
      </c>
      <c r="B10" s="10">
        <f>IF([1]PumpRatePerUserCalcs!M$14&gt;B9,B9,[1]PumpRatePerUserCalcs!M$14)</f>
        <v>1.1090632657607487</v>
      </c>
      <c r="C10" s="11">
        <f t="shared" si="0"/>
        <v>361.44371831142797</v>
      </c>
      <c r="D10" s="11">
        <f>TRUNC((C10*1000/[1]UserCalcs!$D$14)/60)</f>
        <v>24</v>
      </c>
      <c r="E10" s="11">
        <f>((C10*1000/[1]UserCalcs!$D$14/60)-D10)*60</f>
        <v>1.4813989752866519E-2</v>
      </c>
      <c r="F10" s="12"/>
      <c r="G10" s="13">
        <v>36</v>
      </c>
      <c r="H10" s="10">
        <f>IF([1]PumpRatePerUserCalcs!AZ$14&gt;H9,H9,[1]PumpRatePerUserCalcs!AZ$14)</f>
        <v>0.62415873888853102</v>
      </c>
      <c r="I10" s="11">
        <f t="shared" si="1"/>
        <v>203.41333300377224</v>
      </c>
      <c r="J10" s="11">
        <f>TRUNC((I10*1000/[1]UserCalcs!$D$14)/60)</f>
        <v>13</v>
      </c>
      <c r="K10" s="17">
        <f>((I10*1000/[1]UserCalcs!$D$14/60)-J10)*60</f>
        <v>30.411685273993072</v>
      </c>
    </row>
    <row r="11" spans="1:11" s="15" customFormat="1" ht="15" x14ac:dyDescent="0.25">
      <c r="A11" s="16">
        <v>74</v>
      </c>
      <c r="B11" s="10">
        <f>IF([1]PumpRatePerUserCalcs!N$14&gt;B10,B10,[1]PumpRatePerUserCalcs!N$14)</f>
        <v>1.1090632657607487</v>
      </c>
      <c r="C11" s="11">
        <f t="shared" si="0"/>
        <v>361.44371831142797</v>
      </c>
      <c r="D11" s="11">
        <f>TRUNC((C11*1000/[1]UserCalcs!$D$14)/60)</f>
        <v>24</v>
      </c>
      <c r="E11" s="11">
        <f>((C11*1000/[1]UserCalcs!$D$14/60)-D11)*60</f>
        <v>1.4813989752866519E-2</v>
      </c>
      <c r="F11" s="12"/>
      <c r="G11" s="13">
        <v>35</v>
      </c>
      <c r="H11" s="10">
        <f>IF([1]PumpRatePerUserCalcs!BA$14&gt;H10,H10,[1]PumpRatePerUserCalcs!BA$14)</f>
        <v>0.59498909351938589</v>
      </c>
      <c r="I11" s="11">
        <f t="shared" si="1"/>
        <v>193.90694557796786</v>
      </c>
      <c r="J11" s="11">
        <f>TRUNC((I11*1000/[1]UserCalcs!$D$14)/60)</f>
        <v>12</v>
      </c>
      <c r="K11" s="17">
        <f>((I11*1000/[1]UserCalcs!$D$14/60)-J11)*60</f>
        <v>52.537631784732532</v>
      </c>
    </row>
    <row r="12" spans="1:11" s="15" customFormat="1" ht="15" x14ac:dyDescent="0.25">
      <c r="A12" s="16">
        <v>73</v>
      </c>
      <c r="B12" s="10">
        <f>IF([1]PumpRatePerUserCalcs!O$14&gt;B11,B11,[1]PumpRatePerUserCalcs!O$14)</f>
        <v>1.1090632657607487</v>
      </c>
      <c r="C12" s="11">
        <f t="shared" si="0"/>
        <v>361.44371831142797</v>
      </c>
      <c r="D12" s="11">
        <f>TRUNC((C12*1000/[1]UserCalcs!$D$14)/60)</f>
        <v>24</v>
      </c>
      <c r="E12" s="11">
        <f>((C12*1000/[1]UserCalcs!$D$14/60)-D12)*60</f>
        <v>1.4813989752866519E-2</v>
      </c>
      <c r="F12" s="12"/>
      <c r="G12" s="13">
        <v>34</v>
      </c>
      <c r="H12" s="10">
        <f>IF([1]PumpRatePerUserCalcs!BB$14&gt;H11,H11,[1]PumpRatePerUserCalcs!BB$14)</f>
        <v>0.56581944815024066</v>
      </c>
      <c r="I12" s="11">
        <f t="shared" si="1"/>
        <v>184.40055815216343</v>
      </c>
      <c r="J12" s="11">
        <f>TRUNC((I12*1000/[1]UserCalcs!$D$14)/60)</f>
        <v>12</v>
      </c>
      <c r="K12" s="17">
        <f>((I12*1000/[1]UserCalcs!$D$14/60)-J12)*60</f>
        <v>14.66357829547178</v>
      </c>
    </row>
    <row r="13" spans="1:11" s="15" customFormat="1" ht="15" x14ac:dyDescent="0.25">
      <c r="A13" s="16">
        <v>72</v>
      </c>
      <c r="B13" s="10">
        <f>IF([1]PumpRatePerUserCalcs!P$14&gt;B12,B12,[1]PumpRatePerUserCalcs!P$14)</f>
        <v>1.1090632657607487</v>
      </c>
      <c r="C13" s="11">
        <f t="shared" si="0"/>
        <v>361.44371831142797</v>
      </c>
      <c r="D13" s="11">
        <f>TRUNC((C13*1000/[1]UserCalcs!$D$14)/60)</f>
        <v>24</v>
      </c>
      <c r="E13" s="11">
        <f>((C13*1000/[1]UserCalcs!$D$14/60)-D13)*60</f>
        <v>1.4813989752866519E-2</v>
      </c>
      <c r="F13" s="12"/>
      <c r="G13" s="13">
        <v>33</v>
      </c>
      <c r="H13" s="10">
        <f>IF([1]PumpRatePerUserCalcs!BC$14&gt;H12,H12,[1]PumpRatePerUserCalcs!BC$14)</f>
        <v>0.53664980278109531</v>
      </c>
      <c r="I13" s="11">
        <f t="shared" si="1"/>
        <v>174.89417072635894</v>
      </c>
      <c r="J13" s="11">
        <f>TRUNC((I13*1000/[1]UserCalcs!$D$14)/60)</f>
        <v>11</v>
      </c>
      <c r="K13" s="17">
        <f>((I13*1000/[1]UserCalcs!$D$14/60)-J13)*60</f>
        <v>36.78952480621092</v>
      </c>
    </row>
    <row r="14" spans="1:11" s="15" customFormat="1" ht="15" x14ac:dyDescent="0.25">
      <c r="A14" s="16">
        <v>71</v>
      </c>
      <c r="B14" s="10">
        <f>IF([1]PumpRatePerUserCalcs!Q$14&gt;B13,B13,[1]PumpRatePerUserCalcs!Q$14)</f>
        <v>1.1090632657607487</v>
      </c>
      <c r="C14" s="11">
        <f t="shared" si="0"/>
        <v>361.44371831142797</v>
      </c>
      <c r="D14" s="11">
        <f>TRUNC((C14*1000/[1]UserCalcs!$D$14)/60)</f>
        <v>24</v>
      </c>
      <c r="E14" s="11">
        <f>((C14*1000/[1]UserCalcs!$D$14/60)-D14)*60</f>
        <v>1.4813989752866519E-2</v>
      </c>
      <c r="F14" s="12"/>
      <c r="G14" s="13">
        <v>32</v>
      </c>
      <c r="H14" s="10">
        <f>IF([1]PumpRatePerUserCalcs!BD$14&gt;H13,H13,[1]PumpRatePerUserCalcs!BD$14)</f>
        <v>0.50748015741195018</v>
      </c>
      <c r="I14" s="11">
        <f t="shared" si="1"/>
        <v>165.38778330055456</v>
      </c>
      <c r="J14" s="11">
        <f>TRUNC((I14*1000/[1]UserCalcs!$D$14)/60)</f>
        <v>10</v>
      </c>
      <c r="K14" s="17">
        <f>((I14*1000/[1]UserCalcs!$D$14/60)-J14)*60</f>
        <v>58.915471316950381</v>
      </c>
    </row>
    <row r="15" spans="1:11" s="15" customFormat="1" ht="15" x14ac:dyDescent="0.25">
      <c r="A15" s="16">
        <v>70</v>
      </c>
      <c r="B15" s="10">
        <f>IF([1]PumpRatePerUserCalcs!R$14&gt;B14,B14,[1]PumpRatePerUserCalcs!R$14)</f>
        <v>1.1090632657607487</v>
      </c>
      <c r="C15" s="11">
        <f t="shared" si="0"/>
        <v>361.44371831142797</v>
      </c>
      <c r="D15" s="11">
        <f>TRUNC((C15*1000/[1]UserCalcs!$D$14)/60)</f>
        <v>24</v>
      </c>
      <c r="E15" s="11">
        <f>((C15*1000/[1]UserCalcs!$D$14/60)-D15)*60</f>
        <v>1.4813989752866519E-2</v>
      </c>
      <c r="F15" s="12"/>
      <c r="G15" s="13">
        <v>31</v>
      </c>
      <c r="H15" s="10">
        <f>IF([1]PumpRatePerUserCalcs!BE$14&gt;H14,H14,[1]PumpRatePerUserCalcs!BE$14)</f>
        <v>0.478310512042805</v>
      </c>
      <c r="I15" s="11">
        <f t="shared" si="1"/>
        <v>155.88139587475015</v>
      </c>
      <c r="J15" s="11">
        <f>TRUNC((I15*1000/[1]UserCalcs!$D$14)/60)</f>
        <v>10</v>
      </c>
      <c r="K15" s="17">
        <f>((I15*1000/[1]UserCalcs!$D$14/60)-J15)*60</f>
        <v>21.041417827689841</v>
      </c>
    </row>
    <row r="16" spans="1:11" s="15" customFormat="1" ht="15" x14ac:dyDescent="0.25">
      <c r="A16" s="16">
        <v>69</v>
      </c>
      <c r="B16" s="10">
        <f>IF([1]PumpRatePerUserCalcs!S$14&gt;B15,B15,[1]PumpRatePerUserCalcs!S$14)</f>
        <v>1.1090632657607487</v>
      </c>
      <c r="C16" s="11">
        <f t="shared" si="0"/>
        <v>361.44371831142797</v>
      </c>
      <c r="D16" s="11">
        <f>TRUNC((C16*1000/[1]UserCalcs!$D$14)/60)</f>
        <v>24</v>
      </c>
      <c r="E16" s="11">
        <f>((C16*1000/[1]UserCalcs!$D$14/60)-D16)*60</f>
        <v>1.4813989752866519E-2</v>
      </c>
      <c r="F16" s="12"/>
      <c r="G16" s="13">
        <v>30</v>
      </c>
      <c r="H16" s="10">
        <f>IF([1]PumpRatePerUserCalcs!BF$14&gt;H15,H15,[1]PumpRatePerUserCalcs!BF$14)</f>
        <v>0.45418657595343542</v>
      </c>
      <c r="I16" s="11">
        <f t="shared" si="1"/>
        <v>148.01940510322459</v>
      </c>
      <c r="J16" s="11">
        <f>TRUNC((I16*1000/[1]UserCalcs!$D$14)/60)</f>
        <v>9</v>
      </c>
      <c r="K16" s="17">
        <f>((I16*1000/[1]UserCalcs!$D$14/60)-J16)*60</f>
        <v>49.718745431173694</v>
      </c>
    </row>
    <row r="17" spans="1:11" s="15" customFormat="1" ht="15" x14ac:dyDescent="0.25">
      <c r="A17" s="16">
        <v>68</v>
      </c>
      <c r="B17" s="10">
        <f>IF([1]PumpRatePerUserCalcs!T$14&gt;B16,B16,[1]PumpRatePerUserCalcs!T$14)</f>
        <v>1.1090632657607487</v>
      </c>
      <c r="C17" s="11">
        <f t="shared" si="0"/>
        <v>361.44371831142797</v>
      </c>
      <c r="D17" s="11">
        <f>TRUNC((C17*1000/[1]UserCalcs!$D$14)/60)</f>
        <v>24</v>
      </c>
      <c r="E17" s="11">
        <f>((C17*1000/[1]UserCalcs!$D$14/60)-D17)*60</f>
        <v>1.4813989752866519E-2</v>
      </c>
      <c r="F17" s="12"/>
      <c r="G17" s="13">
        <v>29</v>
      </c>
      <c r="H17" s="10">
        <f>IF([1]PumpRatePerUserCalcs!BG$14&gt;H16,H16,[1]PumpRatePerUserCalcs!BG$14)</f>
        <v>0.43006263986406584</v>
      </c>
      <c r="I17" s="11">
        <f t="shared" si="1"/>
        <v>140.15741433169904</v>
      </c>
      <c r="J17" s="11">
        <f>TRUNC((I17*1000/[1]UserCalcs!$D$14)/60)</f>
        <v>9</v>
      </c>
      <c r="K17" s="17">
        <f>((I17*1000/[1]UserCalcs!$D$14/60)-J17)*60</f>
        <v>18.396073034657547</v>
      </c>
    </row>
    <row r="18" spans="1:11" s="15" customFormat="1" ht="15" x14ac:dyDescent="0.25">
      <c r="A18" s="16">
        <v>67</v>
      </c>
      <c r="B18" s="10">
        <f>IF([1]PumpRatePerUserCalcs!U$14&gt;B17,B17,[1]PumpRatePerUserCalcs!U$14)</f>
        <v>1.1090632657607487</v>
      </c>
      <c r="C18" s="11">
        <f t="shared" si="0"/>
        <v>361.44371831142797</v>
      </c>
      <c r="D18" s="11">
        <f>TRUNC((C18*1000/[1]UserCalcs!$D$14)/60)</f>
        <v>24</v>
      </c>
      <c r="E18" s="11">
        <f>((C18*1000/[1]UserCalcs!$D$14/60)-D18)*60</f>
        <v>1.4813989752866519E-2</v>
      </c>
      <c r="F18" s="12"/>
      <c r="G18" s="13">
        <v>28</v>
      </c>
      <c r="H18" s="10">
        <f>IF([1]PumpRatePerUserCalcs!BH$14&gt;H17,H17,[1]PumpRatePerUserCalcs!BH$14)</f>
        <v>0.40593870377469632</v>
      </c>
      <c r="I18" s="11">
        <f t="shared" si="1"/>
        <v>132.29542356017353</v>
      </c>
      <c r="J18" s="11">
        <f>TRUNC((I18*1000/[1]UserCalcs!$D$14)/60)</f>
        <v>8</v>
      </c>
      <c r="K18" s="17">
        <f>((I18*1000/[1]UserCalcs!$D$14/60)-J18)*60</f>
        <v>47.073400638141614</v>
      </c>
    </row>
    <row r="19" spans="1:11" s="15" customFormat="1" ht="15" x14ac:dyDescent="0.25">
      <c r="A19" s="16">
        <v>66</v>
      </c>
      <c r="B19" s="10">
        <f>IF([1]PumpRatePerUserCalcs!V$14&gt;B18,B18,[1]PumpRatePerUserCalcs!V$14)</f>
        <v>1.1090632657607487</v>
      </c>
      <c r="C19" s="11">
        <f t="shared" si="0"/>
        <v>361.44371831142797</v>
      </c>
      <c r="D19" s="11">
        <f>TRUNC((C19*1000/[1]UserCalcs!$D$14)/60)</f>
        <v>24</v>
      </c>
      <c r="E19" s="11">
        <f>((C19*1000/[1]UserCalcs!$D$14/60)-D19)*60</f>
        <v>1.4813989752866519E-2</v>
      </c>
      <c r="F19" s="12"/>
      <c r="G19" s="13">
        <v>27</v>
      </c>
      <c r="H19" s="10">
        <f>IF([1]PumpRatePerUserCalcs!BI$14&gt;H18,H18,[1]PumpRatePerUserCalcs!BI$14)</f>
        <v>0.38181476768532679</v>
      </c>
      <c r="I19" s="11">
        <f t="shared" si="1"/>
        <v>124.43343278864801</v>
      </c>
      <c r="J19" s="11">
        <f>TRUNC((I19*1000/[1]UserCalcs!$D$14)/60)</f>
        <v>8</v>
      </c>
      <c r="K19" s="17">
        <f>((I19*1000/[1]UserCalcs!$D$14/60)-J19)*60</f>
        <v>15.750728241625467</v>
      </c>
    </row>
    <row r="20" spans="1:11" s="15" customFormat="1" ht="15" x14ac:dyDescent="0.25">
      <c r="A20" s="16">
        <v>65</v>
      </c>
      <c r="B20" s="10">
        <f>IF([1]PumpRatePerUserCalcs!W$14&gt;B19,B19,[1]PumpRatePerUserCalcs!W$14)</f>
        <v>1.1090632657607487</v>
      </c>
      <c r="C20" s="11">
        <f t="shared" si="0"/>
        <v>361.44371831142797</v>
      </c>
      <c r="D20" s="11">
        <f>TRUNC((C20*1000/[1]UserCalcs!$D$14)/60)</f>
        <v>24</v>
      </c>
      <c r="E20" s="11">
        <f>((C20*1000/[1]UserCalcs!$D$14/60)-D20)*60</f>
        <v>1.4813989752866519E-2</v>
      </c>
      <c r="F20" s="12"/>
      <c r="G20" s="13">
        <v>26</v>
      </c>
      <c r="H20" s="10">
        <f>IF([1]PumpRatePerUserCalcs!BJ$14&gt;H19,H19,[1]PumpRatePerUserCalcs!BJ$14)</f>
        <v>0.35769083159595727</v>
      </c>
      <c r="I20" s="11">
        <f t="shared" si="1"/>
        <v>116.57144201712248</v>
      </c>
      <c r="J20" s="11">
        <f>TRUNC((I20*1000/[1]UserCalcs!$D$14)/60)</f>
        <v>7</v>
      </c>
      <c r="K20" s="17">
        <f>((I20*1000/[1]UserCalcs!$D$14/60)-J20)*60</f>
        <v>44.428055845109483</v>
      </c>
    </row>
    <row r="21" spans="1:11" s="15" customFormat="1" ht="15" x14ac:dyDescent="0.25">
      <c r="A21" s="16">
        <v>64</v>
      </c>
      <c r="B21" s="10">
        <f>IF([1]PumpRatePerUserCalcs!X$14&gt;B20,B20,[1]PumpRatePerUserCalcs!X$14)</f>
        <v>1.1090632657607487</v>
      </c>
      <c r="C21" s="11">
        <f t="shared" si="0"/>
        <v>361.44371831142797</v>
      </c>
      <c r="D21" s="11">
        <f>TRUNC((C21*1000/[1]UserCalcs!$D$14)/60)</f>
        <v>24</v>
      </c>
      <c r="E21" s="11">
        <f>((C21*1000/[1]UserCalcs!$D$14/60)-D21)*60</f>
        <v>1.4813989752866519E-2</v>
      </c>
      <c r="F21" s="12"/>
      <c r="G21" s="13">
        <v>25</v>
      </c>
      <c r="H21" s="10">
        <f>IF([1]PumpRatePerUserCalcs!BK$14&gt;H20,H20,[1]PumpRatePerUserCalcs!BK$14)</f>
        <v>0.33356689550658769</v>
      </c>
      <c r="I21" s="11">
        <f t="shared" si="1"/>
        <v>108.70945124559692</v>
      </c>
      <c r="J21" s="11">
        <f>TRUNC((I21*1000/[1]UserCalcs!$D$14)/60)</f>
        <v>7</v>
      </c>
      <c r="K21" s="17">
        <f>((I21*1000/[1]UserCalcs!$D$14/60)-J21)*60</f>
        <v>13.105383448593333</v>
      </c>
    </row>
    <row r="22" spans="1:11" s="15" customFormat="1" ht="15" x14ac:dyDescent="0.25">
      <c r="A22" s="16">
        <v>63</v>
      </c>
      <c r="B22" s="10">
        <f>IF([1]PumpRatePerUserCalcs!Y$14&gt;B21,B21,[1]PumpRatePerUserCalcs!Y$14)</f>
        <v>1.1090632657607487</v>
      </c>
      <c r="C22" s="11">
        <f t="shared" si="0"/>
        <v>361.44371831142797</v>
      </c>
      <c r="D22" s="11">
        <f>TRUNC((C22*1000/[1]UserCalcs!$D$14)/60)</f>
        <v>24</v>
      </c>
      <c r="E22" s="11">
        <f>((C22*1000/[1]UserCalcs!$D$14/60)-D22)*60</f>
        <v>1.4813989752866519E-2</v>
      </c>
      <c r="F22" s="12"/>
      <c r="G22" s="13">
        <v>24</v>
      </c>
      <c r="H22" s="10">
        <f>IF([1]PumpRatePerUserCalcs!BL$14&gt;H21,H21,[1]PumpRatePerUserCalcs!BL$14)</f>
        <v>0.30944295941721817</v>
      </c>
      <c r="I22" s="11">
        <f t="shared" si="1"/>
        <v>100.8474604740714</v>
      </c>
      <c r="J22" s="11">
        <f>TRUNC((I22*1000/[1]UserCalcs!$D$14)/60)</f>
        <v>6</v>
      </c>
      <c r="K22" s="17">
        <f>((I22*1000/[1]UserCalcs!$D$14/60)-J22)*60</f>
        <v>41.782711052077289</v>
      </c>
    </row>
    <row r="23" spans="1:11" s="15" customFormat="1" ht="15" x14ac:dyDescent="0.25">
      <c r="A23" s="16">
        <v>62</v>
      </c>
      <c r="B23" s="10">
        <f>IF([1]PumpRatePerUserCalcs!Z$14&gt;B22,B22,[1]PumpRatePerUserCalcs!Z$14)</f>
        <v>1.1090632657607487</v>
      </c>
      <c r="C23" s="11">
        <f t="shared" si="0"/>
        <v>361.44371831142797</v>
      </c>
      <c r="D23" s="11">
        <f>TRUNC((C23*1000/[1]UserCalcs!$D$14)/60)</f>
        <v>24</v>
      </c>
      <c r="E23" s="11">
        <f>((C23*1000/[1]UserCalcs!$D$14/60)-D23)*60</f>
        <v>1.4813989752866519E-2</v>
      </c>
      <c r="F23" s="12"/>
      <c r="G23" s="13">
        <v>23</v>
      </c>
      <c r="H23" s="10">
        <f>IF([1]PumpRatePerUserCalcs!BM$14&gt;H22,H22,[1]PumpRatePerUserCalcs!BM$14)</f>
        <v>0.28531902332784864</v>
      </c>
      <c r="I23" s="11">
        <f t="shared" si="1"/>
        <v>92.985469702545871</v>
      </c>
      <c r="J23" s="11">
        <f>TRUNC((I23*1000/[1]UserCalcs!$D$14)/60)</f>
        <v>6</v>
      </c>
      <c r="K23" s="17">
        <f>((I23*1000/[1]UserCalcs!$D$14/60)-J23)*60</f>
        <v>10.460038655561252</v>
      </c>
    </row>
    <row r="24" spans="1:11" s="15" customFormat="1" ht="15" x14ac:dyDescent="0.25">
      <c r="A24" s="16">
        <v>61</v>
      </c>
      <c r="B24" s="10">
        <f>IF([1]PumpRatePerUserCalcs!AA$14&gt;B23,B23,[1]PumpRatePerUserCalcs!AA$14)</f>
        <v>1.1090632657607487</v>
      </c>
      <c r="C24" s="11">
        <f t="shared" si="0"/>
        <v>361.44371831142797</v>
      </c>
      <c r="D24" s="11">
        <f>TRUNC((C24*1000/[1]UserCalcs!$D$14)/60)</f>
        <v>24</v>
      </c>
      <c r="E24" s="11">
        <f>((C24*1000/[1]UserCalcs!$D$14/60)-D24)*60</f>
        <v>1.4813989752866519E-2</v>
      </c>
      <c r="F24" s="12"/>
      <c r="G24" s="13">
        <v>22</v>
      </c>
      <c r="H24" s="10">
        <f>IF([1]PumpRatePerUserCalcs!BN$14&gt;H23,H23,[1]PumpRatePerUserCalcs!BN$14)</f>
        <v>0.26119508723847912</v>
      </c>
      <c r="I24" s="11">
        <f t="shared" si="1"/>
        <v>85.123478931020344</v>
      </c>
      <c r="J24" s="11">
        <f>TRUNC((I24*1000/[1]UserCalcs!$D$14)/60)</f>
        <v>5</v>
      </c>
      <c r="K24" s="17">
        <f>((I24*1000/[1]UserCalcs!$D$14/60)-J24)*60</f>
        <v>39.137366259045208</v>
      </c>
    </row>
    <row r="25" spans="1:11" s="15" customFormat="1" ht="15" x14ac:dyDescent="0.25">
      <c r="A25" s="16">
        <v>60</v>
      </c>
      <c r="B25" s="10">
        <f>IF([1]PumpRatePerUserCalcs!AB$14&gt;B24,B24,[1]PumpRatePerUserCalcs!AB$14)</f>
        <v>1.1090632657607487</v>
      </c>
      <c r="C25" s="11">
        <f t="shared" si="0"/>
        <v>361.44371831142797</v>
      </c>
      <c r="D25" s="11">
        <f>TRUNC((C25*1000/[1]UserCalcs!$D$14)/60)</f>
        <v>24</v>
      </c>
      <c r="E25" s="11">
        <f>((C25*1000/[1]UserCalcs!$D$14/60)-D25)*60</f>
        <v>1.4813989752866519E-2</v>
      </c>
      <c r="F25" s="12"/>
      <c r="G25" s="13">
        <v>21</v>
      </c>
      <c r="H25" s="10">
        <f>IF([1]PumpRatePerUserCalcs!BO$14&gt;H24,H24,[1]PumpRatePerUserCalcs!BO$14)</f>
        <v>0.23707115114910957</v>
      </c>
      <c r="I25" s="11">
        <f t="shared" si="1"/>
        <v>77.261488159494803</v>
      </c>
      <c r="J25" s="11">
        <f>TRUNC((I25*1000/[1]UserCalcs!$D$14)/60)</f>
        <v>5</v>
      </c>
      <c r="K25" s="17">
        <f>((I25*1000/[1]UserCalcs!$D$14/60)-J25)*60</f>
        <v>7.8146938625291185</v>
      </c>
    </row>
    <row r="26" spans="1:11" s="15" customFormat="1" ht="15" x14ac:dyDescent="0.25">
      <c r="A26" s="16">
        <v>59</v>
      </c>
      <c r="B26" s="10">
        <f>IF([1]PumpRatePerUserCalcs!AC$14&gt;B25,B25,[1]PumpRatePerUserCalcs!AC$14)</f>
        <v>1.1090632657607487</v>
      </c>
      <c r="C26" s="11">
        <f t="shared" si="0"/>
        <v>361.44371831142797</v>
      </c>
      <c r="D26" s="11">
        <f>TRUNC((C26*1000/[1]UserCalcs!$D$14)/60)</f>
        <v>24</v>
      </c>
      <c r="E26" s="11">
        <f>((C26*1000/[1]UserCalcs!$D$14/60)-D26)*60</f>
        <v>1.4813989752866519E-2</v>
      </c>
      <c r="F26" s="12"/>
      <c r="G26" s="13">
        <v>20</v>
      </c>
      <c r="H26" s="10">
        <f>IF([1]PumpRatePerUserCalcs!BP$14&gt;H25,H25,[1]PumpRatePerUserCalcs!BP$14)</f>
        <v>0.2154603438502975</v>
      </c>
      <c r="I26" s="11">
        <f t="shared" si="1"/>
        <v>70.218526060811953</v>
      </c>
      <c r="J26" s="11">
        <f>TRUNC((I26*1000/[1]UserCalcs!$D$14)/60)</f>
        <v>4</v>
      </c>
      <c r="K26" s="17">
        <f>((I26*1000/[1]UserCalcs!$D$14/60)-J26)*60</f>
        <v>39.755083907617376</v>
      </c>
    </row>
    <row r="27" spans="1:11" s="15" customFormat="1" ht="15" x14ac:dyDescent="0.25">
      <c r="A27" s="16">
        <v>58</v>
      </c>
      <c r="B27" s="10">
        <f>IF([1]PumpRatePerUserCalcs!AD$14&gt;B26,B26,[1]PumpRatePerUserCalcs!AD$14)</f>
        <v>1.1090632657607487</v>
      </c>
      <c r="C27" s="11">
        <f t="shared" si="0"/>
        <v>361.44371831142797</v>
      </c>
      <c r="D27" s="11">
        <f>TRUNC((C27*1000/[1]UserCalcs!$D$14)/60)</f>
        <v>24</v>
      </c>
      <c r="E27" s="11">
        <f>((C27*1000/[1]UserCalcs!$D$14/60)-D27)*60</f>
        <v>1.4813989752866519E-2</v>
      </c>
      <c r="F27" s="12"/>
      <c r="G27" s="13">
        <v>19</v>
      </c>
      <c r="H27" s="10">
        <f>IF([1]PumpRatePerUserCalcs!BQ$14&gt;H26,H26,[1]PumpRatePerUserCalcs!BQ$14)</f>
        <v>0.19384953655148551</v>
      </c>
      <c r="I27" s="11">
        <f t="shared" si="1"/>
        <v>63.175563962129125</v>
      </c>
      <c r="J27" s="11">
        <f>TRUNC((I27*1000/[1]UserCalcs!$D$14)/60)</f>
        <v>4</v>
      </c>
      <c r="K27" s="17">
        <f>((I27*1000/[1]UserCalcs!$D$14/60)-J27)*60</f>
        <v>11.695473952705679</v>
      </c>
    </row>
    <row r="28" spans="1:11" s="15" customFormat="1" ht="15" x14ac:dyDescent="0.25">
      <c r="A28" s="16">
        <v>57</v>
      </c>
      <c r="B28" s="10">
        <f>IF([1]PumpRatePerUserCalcs!AE$14&gt;B27,B27,[1]PumpRatePerUserCalcs!AE$14)</f>
        <v>1.1090632657607487</v>
      </c>
      <c r="C28" s="11">
        <f t="shared" si="0"/>
        <v>361.44371831142797</v>
      </c>
      <c r="D28" s="11">
        <f>TRUNC((C28*1000/[1]UserCalcs!$D$14)/60)</f>
        <v>24</v>
      </c>
      <c r="E28" s="11">
        <f>((C28*1000/[1]UserCalcs!$D$14/60)-D28)*60</f>
        <v>1.4813989752866519E-2</v>
      </c>
      <c r="F28" s="12"/>
      <c r="G28" s="13">
        <v>18</v>
      </c>
      <c r="H28" s="10">
        <f>IF([1]PumpRatePerUserCalcs!BR$14&gt;H27,H27,[1]PumpRatePerUserCalcs!BR$14)</f>
        <v>0.17223872925267358</v>
      </c>
      <c r="I28" s="11">
        <f t="shared" si="1"/>
        <v>56.132601863446318</v>
      </c>
      <c r="J28" s="11">
        <f>TRUNC((I28*1000/[1]UserCalcs!$D$14)/60)</f>
        <v>3</v>
      </c>
      <c r="K28" s="17">
        <f>((I28*1000/[1]UserCalcs!$D$14/60)-J28)*60</f>
        <v>43.63586399779409</v>
      </c>
    </row>
    <row r="29" spans="1:11" s="15" customFormat="1" ht="15" x14ac:dyDescent="0.25">
      <c r="A29" s="16">
        <v>56</v>
      </c>
      <c r="B29" s="10">
        <f>IF([1]PumpRatePerUserCalcs!AF$14&gt;B28,B28,[1]PumpRatePerUserCalcs!AF$14)</f>
        <v>1.1090632657607487</v>
      </c>
      <c r="C29" s="11">
        <f t="shared" si="0"/>
        <v>361.44371831142797</v>
      </c>
      <c r="D29" s="11">
        <f>TRUNC((C29*1000/[1]UserCalcs!$D$14)/60)</f>
        <v>24</v>
      </c>
      <c r="E29" s="11">
        <f>((C29*1000/[1]UserCalcs!$D$14/60)-D29)*60</f>
        <v>1.4813989752866519E-2</v>
      </c>
      <c r="F29" s="12"/>
      <c r="G29" s="13">
        <v>17</v>
      </c>
      <c r="H29" s="10">
        <f>IF([1]PumpRatePerUserCalcs!BS$14&gt;H28,H28,[1]PumpRatePerUserCalcs!BS$14)</f>
        <v>0.15062792195386163</v>
      </c>
      <c r="I29" s="11">
        <f t="shared" si="1"/>
        <v>49.089639764763504</v>
      </c>
      <c r="J29" s="11">
        <f>TRUNC((I29*1000/[1]UserCalcs!$D$14)/60)</f>
        <v>3</v>
      </c>
      <c r="K29" s="17">
        <f>((I29*1000/[1]UserCalcs!$D$14/60)-J29)*60</f>
        <v>15.57625404288248</v>
      </c>
    </row>
    <row r="30" spans="1:11" s="15" customFormat="1" ht="15" x14ac:dyDescent="0.25">
      <c r="A30" s="16">
        <v>55</v>
      </c>
      <c r="B30" s="10">
        <f>IF([1]PumpRatePerUserCalcs!AG$14&gt;B29,B29,[1]PumpRatePerUserCalcs!AG$14)</f>
        <v>1.1090632657607487</v>
      </c>
      <c r="C30" s="11">
        <f t="shared" si="0"/>
        <v>361.44371831142797</v>
      </c>
      <c r="D30" s="11">
        <f>TRUNC((C30*1000/[1]UserCalcs!$D$14)/60)</f>
        <v>24</v>
      </c>
      <c r="E30" s="11">
        <f>((C30*1000/[1]UserCalcs!$D$14/60)-D30)*60</f>
        <v>1.4813989752866519E-2</v>
      </c>
      <c r="F30" s="12"/>
      <c r="G30" s="13">
        <v>16</v>
      </c>
      <c r="H30" s="10">
        <f>IF([1]PumpRatePerUserCalcs!BT$14&gt;H29,H29,[1]PumpRatePerUserCalcs!BT$14)</f>
        <v>0.12901711465504967</v>
      </c>
      <c r="I30" s="11">
        <f t="shared" si="1"/>
        <v>42.046677666080683</v>
      </c>
      <c r="J30" s="11">
        <f>TRUNC((I30*1000/[1]UserCalcs!$D$14)/60)</f>
        <v>2</v>
      </c>
      <c r="K30" s="17">
        <f>((I30*1000/[1]UserCalcs!$D$14/60)-J30)*60</f>
        <v>47.516644087970867</v>
      </c>
    </row>
    <row r="31" spans="1:11" s="15" customFormat="1" ht="15" x14ac:dyDescent="0.25">
      <c r="A31" s="16">
        <v>54</v>
      </c>
      <c r="B31" s="10">
        <f>IF([1]PumpRatePerUserCalcs!AH$14&gt;B30,B30,[1]PumpRatePerUserCalcs!AH$14)</f>
        <v>1.1090632657607487</v>
      </c>
      <c r="C31" s="11">
        <f t="shared" si="0"/>
        <v>361.44371831142797</v>
      </c>
      <c r="D31" s="11">
        <f>TRUNC((C31*1000/[1]UserCalcs!$D$14)/60)</f>
        <v>24</v>
      </c>
      <c r="E31" s="11">
        <f>((C31*1000/[1]UserCalcs!$D$14/60)-D31)*60</f>
        <v>1.4813989752866519E-2</v>
      </c>
      <c r="F31" s="12"/>
      <c r="G31" s="13">
        <v>15</v>
      </c>
      <c r="H31" s="10">
        <f>IF([1]PumpRatePerUserCalcs!BU$14&gt;H30,H30,[1]PumpRatePerUserCalcs!BU$14)</f>
        <v>0.10740630735623771</v>
      </c>
      <c r="I31" s="11">
        <f t="shared" si="1"/>
        <v>35.003715567397869</v>
      </c>
      <c r="J31" s="11">
        <f>TRUNC((I31*1000/[1]UserCalcs!$D$14)/60)</f>
        <v>2</v>
      </c>
      <c r="K31" s="17">
        <f>((I31*1000/[1]UserCalcs!$D$14/60)-J31)*60</f>
        <v>19.457034133059228</v>
      </c>
    </row>
    <row r="32" spans="1:11" s="15" customFormat="1" ht="15" x14ac:dyDescent="0.25">
      <c r="A32" s="16">
        <v>53</v>
      </c>
      <c r="B32" s="10">
        <f>IF([1]PumpRatePerUserCalcs!AI$14&gt;B31,B31,[1]PumpRatePerUserCalcs!AI$14)</f>
        <v>1.1090632657607487</v>
      </c>
      <c r="C32" s="11">
        <f t="shared" si="0"/>
        <v>361.44371831142797</v>
      </c>
      <c r="D32" s="11">
        <f>TRUNC((C32*1000/[1]UserCalcs!$D$14)/60)</f>
        <v>24</v>
      </c>
      <c r="E32" s="11">
        <f>((C32*1000/[1]UserCalcs!$D$14/60)-D32)*60</f>
        <v>1.4813989752866519E-2</v>
      </c>
      <c r="F32" s="12"/>
      <c r="G32" s="13">
        <v>14</v>
      </c>
      <c r="H32" s="10">
        <f>IF([1]PumpRatePerUserCalcs!BV$14&gt;H31,H31,[1]PumpRatePerUserCalcs!BV$14)</f>
        <v>8.5795500057425769E-2</v>
      </c>
      <c r="I32" s="11">
        <f t="shared" si="1"/>
        <v>27.960753468715058</v>
      </c>
      <c r="J32" s="11">
        <f>TRUNC((I32*1000/[1]UserCalcs!$D$14)/60)</f>
        <v>1</v>
      </c>
      <c r="K32" s="17">
        <f>((I32*1000/[1]UserCalcs!$D$14/60)-J32)*60</f>
        <v>51.397424178147645</v>
      </c>
    </row>
    <row r="33" spans="1:11" s="15" customFormat="1" ht="15" x14ac:dyDescent="0.25">
      <c r="A33" s="16">
        <v>52</v>
      </c>
      <c r="B33" s="10">
        <f>IF([1]PumpRatePerUserCalcs!AJ$14&gt;B32,B32,[1]PumpRatePerUserCalcs!AJ$14)</f>
        <v>1.1090632657607487</v>
      </c>
      <c r="C33" s="11">
        <f t="shared" si="0"/>
        <v>361.44371831142797</v>
      </c>
      <c r="D33" s="11">
        <f>TRUNC((C33*1000/[1]UserCalcs!$D$14)/60)</f>
        <v>24</v>
      </c>
      <c r="E33" s="11">
        <f>((C33*1000/[1]UserCalcs!$D$14/60)-D33)*60</f>
        <v>1.4813989752866519E-2</v>
      </c>
      <c r="F33" s="12"/>
      <c r="G33" s="13">
        <v>13</v>
      </c>
      <c r="H33" s="10">
        <f>IF([1]PumpRatePerUserCalcs!BW$14&gt;H32,H32,[1]PumpRatePerUserCalcs!BW$14)</f>
        <v>6.4184692758613812E-2</v>
      </c>
      <c r="I33" s="11">
        <f t="shared" si="1"/>
        <v>20.917791370032241</v>
      </c>
      <c r="J33" s="11">
        <f>TRUNC((I33*1000/[1]UserCalcs!$D$14)/60)</f>
        <v>1</v>
      </c>
      <c r="K33" s="17">
        <f>((I33*1000/[1]UserCalcs!$D$14/60)-J33)*60</f>
        <v>23.33781422323603</v>
      </c>
    </row>
    <row r="34" spans="1:11" s="15" customFormat="1" ht="15" x14ac:dyDescent="0.25">
      <c r="A34" s="16">
        <v>51</v>
      </c>
      <c r="B34" s="10">
        <f>IF([1]PumpRatePerUserCalcs!AK$14&gt;B33,B33,[1]PumpRatePerUserCalcs!AK$14)</f>
        <v>1.0875026194418662</v>
      </c>
      <c r="C34" s="11">
        <f t="shared" si="0"/>
        <v>354.4171036761042</v>
      </c>
      <c r="D34" s="11">
        <f>TRUNC((C34*1000/[1]UserCalcs!$D$14)/60)</f>
        <v>23</v>
      </c>
      <c r="E34" s="11">
        <f>((C34*1000/[1]UserCalcs!$D$14/60)-D34)*60</f>
        <v>32.020333370933329</v>
      </c>
      <c r="F34" s="12"/>
      <c r="G34" s="13">
        <v>12</v>
      </c>
      <c r="H34" s="10">
        <f>IF([1]PumpRatePerUserCalcs!BX$14&gt;H33,H33,[1]PumpRatePerUserCalcs!BX$14)</f>
        <v>4.2573885459801848E-2</v>
      </c>
      <c r="I34" s="11">
        <f t="shared" si="1"/>
        <v>13.874829271349423</v>
      </c>
      <c r="J34" s="11">
        <f>TRUNC((I34*1000/[1]UserCalcs!$D$14)/60)</f>
        <v>0</v>
      </c>
      <c r="K34" s="17">
        <f>((I34*1000/[1]UserCalcs!$D$14/60)-J34)*60</f>
        <v>55.278204268324394</v>
      </c>
    </row>
    <row r="35" spans="1:11" s="15" customFormat="1" ht="15" x14ac:dyDescent="0.25">
      <c r="A35" s="16">
        <v>50</v>
      </c>
      <c r="B35" s="10">
        <f>IF([1]PumpRatePerUserCalcs!AL$14&gt;B34,B34,[1]PumpRatePerUserCalcs!AL$14)</f>
        <v>1.0557530540711058</v>
      </c>
      <c r="C35" s="11">
        <f t="shared" si="0"/>
        <v>344.0699203217734</v>
      </c>
      <c r="D35" s="11">
        <f>TRUNC((C35*1000/[1]UserCalcs!$D$14)/60)</f>
        <v>22</v>
      </c>
      <c r="E35" s="11">
        <f>((C35*1000/[1]UserCalcs!$D$14/60)-D35)*60</f>
        <v>50.796495305870266</v>
      </c>
      <c r="F35" s="12"/>
      <c r="G35" s="13">
        <v>11</v>
      </c>
      <c r="H35" s="10">
        <f>IF([1]PumpRatePerUserCalcs!BY$14&gt;H34,H34,[1]PumpRatePerUserCalcs!BY$14)</f>
        <v>2.0963078160989902E-2</v>
      </c>
      <c r="I35" s="11">
        <f t="shared" si="1"/>
        <v>6.8318671726666089</v>
      </c>
      <c r="J35" s="11">
        <f>TRUNC((I35*1000/[1]UserCalcs!$D$14)/60)</f>
        <v>0</v>
      </c>
      <c r="K35" s="17">
        <f>((I35*1000/[1]UserCalcs!$D$14/60)-J35)*60</f>
        <v>27.218594313412783</v>
      </c>
    </row>
    <row r="36" spans="1:11" s="15" customFormat="1" ht="15" x14ac:dyDescent="0.25">
      <c r="A36" s="16">
        <v>49</v>
      </c>
      <c r="B36" s="10">
        <f>IF([1]PumpRatePerUserCalcs!AM$14&gt;B35,B35,[1]PumpRatePerUserCalcs!AM$14)</f>
        <v>1.0240034887003446</v>
      </c>
      <c r="C36" s="11">
        <f t="shared" si="0"/>
        <v>333.7227369674423</v>
      </c>
      <c r="D36" s="11">
        <f>TRUNC((C36*1000/[1]UserCalcs!$D$14)/60)</f>
        <v>22</v>
      </c>
      <c r="E36" s="11">
        <f>((C36*1000/[1]UserCalcs!$D$14/60)-D36)*60</f>
        <v>9.5726572408061372</v>
      </c>
      <c r="F36" s="12"/>
      <c r="G36" s="13">
        <v>10</v>
      </c>
      <c r="H36" s="10">
        <f>IF([1]PumpRatePerUserCalcs!BZ$14&gt;H35,H35,[1]PumpRatePerUserCalcs!BZ$14)</f>
        <v>0</v>
      </c>
      <c r="I36" s="11">
        <f t="shared" si="1"/>
        <v>0</v>
      </c>
      <c r="J36" s="11">
        <f>TRUNC((I36*1000/[1]UserCalcs!$D$14)/60)</f>
        <v>0</v>
      </c>
      <c r="K36" s="17">
        <f>((I36*1000/[1]UserCalcs!$D$14/60)-J36)*60</f>
        <v>0</v>
      </c>
    </row>
    <row r="37" spans="1:11" s="15" customFormat="1" ht="15" x14ac:dyDescent="0.25">
      <c r="A37" s="16">
        <v>48</v>
      </c>
      <c r="B37" s="10">
        <f>IF([1]PumpRatePerUserCalcs!AN$14&gt;B36,B36,[1]PumpRatePerUserCalcs!AN$14)</f>
        <v>0.99225392332958384</v>
      </c>
      <c r="C37" s="11">
        <f t="shared" si="0"/>
        <v>323.37555361311138</v>
      </c>
      <c r="D37" s="11">
        <f>TRUNC((C37*1000/[1]UserCalcs!$D$14)/60)</f>
        <v>21</v>
      </c>
      <c r="E37" s="11">
        <f>((C37*1000/[1]UserCalcs!$D$14/60)-D37)*60</f>
        <v>28.348819175742648</v>
      </c>
      <c r="F37" s="12"/>
      <c r="G37" s="13">
        <v>9</v>
      </c>
      <c r="H37" s="10">
        <f>IF([1]PumpRatePerUserCalcs!CA$14&gt;H36,H36,[1]PumpRatePerUserCalcs!CA$14)</f>
        <v>0</v>
      </c>
      <c r="I37" s="11">
        <f t="shared" si="1"/>
        <v>0</v>
      </c>
      <c r="J37" s="11">
        <f>TRUNC((I37*1000/[1]UserCalcs!$D$14)/60)</f>
        <v>0</v>
      </c>
      <c r="K37" s="17">
        <f>((I37*1000/[1]UserCalcs!$D$14/60)-J37)*60</f>
        <v>0</v>
      </c>
    </row>
    <row r="38" spans="1:11" s="15" customFormat="1" ht="15" x14ac:dyDescent="0.25">
      <c r="A38" s="16">
        <v>47</v>
      </c>
      <c r="B38" s="10">
        <f>IF([1]PumpRatePerUserCalcs!AO$14&gt;B37,B37,[1]PumpRatePerUserCalcs!AO$14)</f>
        <v>0.96050435795882305</v>
      </c>
      <c r="C38" s="11">
        <f t="shared" si="0"/>
        <v>313.02837025878046</v>
      </c>
      <c r="D38" s="11">
        <f>TRUNC((C38*1000/[1]UserCalcs!$D$14)/60)</f>
        <v>20</v>
      </c>
      <c r="E38" s="11">
        <f>((C38*1000/[1]UserCalcs!$D$14/60)-D38)*60</f>
        <v>47.124981110679158</v>
      </c>
      <c r="F38" s="12"/>
      <c r="G38" s="13">
        <v>8</v>
      </c>
      <c r="H38" s="10">
        <f>IF([1]PumpRatePerUserCalcs!CB$14&gt;H37,H37,[1]PumpRatePerUserCalcs!CB$14)</f>
        <v>0</v>
      </c>
      <c r="I38" s="11">
        <f t="shared" si="1"/>
        <v>0</v>
      </c>
      <c r="J38" s="11">
        <f>TRUNC((I38*1000/[1]UserCalcs!$D$14)/60)</f>
        <v>0</v>
      </c>
      <c r="K38" s="17">
        <f>((I38*1000/[1]UserCalcs!$D$14/60)-J38)*60</f>
        <v>0</v>
      </c>
    </row>
    <row r="39" spans="1:11" s="15" customFormat="1" ht="15" x14ac:dyDescent="0.25">
      <c r="A39" s="16">
        <v>46</v>
      </c>
      <c r="B39" s="10">
        <f>IF([1]PumpRatePerUserCalcs!AP$14&gt;B38,B38,[1]PumpRatePerUserCalcs!AP$14)</f>
        <v>0.92875479258806204</v>
      </c>
      <c r="C39" s="11">
        <f t="shared" si="0"/>
        <v>302.68118690444942</v>
      </c>
      <c r="D39" s="11">
        <f>TRUNC((C39*1000/[1]UserCalcs!$D$14)/60)</f>
        <v>20</v>
      </c>
      <c r="E39" s="11">
        <f>((C39*1000/[1]UserCalcs!$D$14/60)-D39)*60</f>
        <v>5.9011430456152425</v>
      </c>
      <c r="F39" s="12"/>
      <c r="G39" s="13">
        <v>7</v>
      </c>
      <c r="H39" s="10">
        <f>IF([1]PumpRatePerUserCalcs!CC$14&gt;H38,H38,[1]PumpRatePerUserCalcs!CC$14)</f>
        <v>0</v>
      </c>
      <c r="I39" s="11">
        <f t="shared" si="1"/>
        <v>0</v>
      </c>
      <c r="J39" s="11">
        <f>TRUNC((I39*1000/[1]UserCalcs!$D$14)/60)</f>
        <v>0</v>
      </c>
      <c r="K39" s="17">
        <f>((I39*1000/[1]UserCalcs!$D$14/60)-J39)*60</f>
        <v>0</v>
      </c>
    </row>
    <row r="40" spans="1:11" s="15" customFormat="1" ht="15" x14ac:dyDescent="0.25">
      <c r="A40" s="16">
        <v>45</v>
      </c>
      <c r="B40" s="10">
        <f>IF([1]PumpRatePerUserCalcs!AQ$14&gt;B39,B39,[1]PumpRatePerUserCalcs!AQ$14)</f>
        <v>0.89700522721730114</v>
      </c>
      <c r="C40" s="11">
        <f t="shared" si="0"/>
        <v>292.33400355011844</v>
      </c>
      <c r="D40" s="11">
        <f>TRUNC((C40*1000/[1]UserCalcs!$D$14)/60)</f>
        <v>19</v>
      </c>
      <c r="E40" s="11">
        <f>((C40*1000/[1]UserCalcs!$D$14/60)-D40)*60</f>
        <v>24.67730498055154</v>
      </c>
      <c r="F40" s="12"/>
      <c r="G40" s="13">
        <v>6</v>
      </c>
      <c r="H40" s="10">
        <f>IF([1]PumpRatePerUserCalcs!CD$14&gt;H39,H39,[1]PumpRatePerUserCalcs!CD$14)</f>
        <v>0</v>
      </c>
      <c r="I40" s="11">
        <f t="shared" si="1"/>
        <v>0</v>
      </c>
      <c r="J40" s="11">
        <f>TRUNC((I40*1000/[1]UserCalcs!$D$14)/60)</f>
        <v>0</v>
      </c>
      <c r="K40" s="17">
        <f>((I40*1000/[1]UserCalcs!$D$14/60)-J40)*60</f>
        <v>0</v>
      </c>
    </row>
    <row r="41" spans="1:11" s="15" customFormat="1" ht="15" x14ac:dyDescent="0.25">
      <c r="A41" s="16">
        <v>44</v>
      </c>
      <c r="B41" s="10">
        <f>IF([1]PumpRatePerUserCalcs!AR$14&gt;B40,B40,[1]PumpRatePerUserCalcs!AR$14)</f>
        <v>0.86525566184654035</v>
      </c>
      <c r="C41" s="11">
        <f t="shared" si="0"/>
        <v>281.98682019578752</v>
      </c>
      <c r="D41" s="11">
        <f>TRUNC((C41*1000/[1]UserCalcs!$D$14)/60)</f>
        <v>18</v>
      </c>
      <c r="E41" s="11">
        <f>((C41*1000/[1]UserCalcs!$D$14/60)-D41)*60</f>
        <v>43.453466915488264</v>
      </c>
      <c r="F41" s="12"/>
      <c r="G41" s="13">
        <v>5</v>
      </c>
      <c r="H41" s="10">
        <f>IF([1]PumpRatePerUserCalcs!CE$14&gt;H40,H40,[1]PumpRatePerUserCalcs!CE$14)</f>
        <v>0</v>
      </c>
      <c r="I41" s="11">
        <f t="shared" si="1"/>
        <v>0</v>
      </c>
      <c r="J41" s="11">
        <f>TRUNC((I41*1000/[1]UserCalcs!$D$14)/60)</f>
        <v>0</v>
      </c>
      <c r="K41" s="17">
        <f>((I41*1000/[1]UserCalcs!$D$14/60)-J41)*60</f>
        <v>0</v>
      </c>
    </row>
    <row r="42" spans="1:11" s="15" customFormat="1" ht="15" x14ac:dyDescent="0.25">
      <c r="A42" s="16">
        <v>43</v>
      </c>
      <c r="B42" s="10">
        <f>IF([1]PumpRatePerUserCalcs!AS$14&gt;B41,B41,[1]PumpRatePerUserCalcs!AS$14)</f>
        <v>0.83350609647577933</v>
      </c>
      <c r="C42" s="11">
        <f t="shared" si="0"/>
        <v>271.63963684145648</v>
      </c>
      <c r="D42" s="11">
        <f>TRUNC((C42*1000/[1]UserCalcs!$D$14)/60)</f>
        <v>18</v>
      </c>
      <c r="E42" s="11">
        <f>((C42*1000/[1]UserCalcs!$D$14/60)-D42)*60</f>
        <v>2.2296288504241346</v>
      </c>
      <c r="F42" s="12"/>
      <c r="G42" s="13">
        <v>4</v>
      </c>
      <c r="H42" s="10">
        <f>IF([1]PumpRatePerUserCalcs!CF$14&gt;H41,H41,[1]PumpRatePerUserCalcs!CF$14)</f>
        <v>0</v>
      </c>
      <c r="I42" s="11">
        <f t="shared" si="1"/>
        <v>0</v>
      </c>
      <c r="J42" s="11">
        <f>TRUNC((I42*1000/[1]UserCalcs!$D$14)/60)</f>
        <v>0</v>
      </c>
      <c r="K42" s="17">
        <f>((I42*1000/[1]UserCalcs!$D$14/60)-J42)*60</f>
        <v>0</v>
      </c>
    </row>
    <row r="43" spans="1:11" s="15" customFormat="1" ht="15" x14ac:dyDescent="0.25">
      <c r="A43" s="16">
        <v>42</v>
      </c>
      <c r="B43" s="10">
        <f>IF([1]PumpRatePerUserCalcs!AT$14&gt;B42,B42,[1]PumpRatePerUserCalcs!AT$14)</f>
        <v>0.80175653110501843</v>
      </c>
      <c r="C43" s="11">
        <f t="shared" si="0"/>
        <v>261.2924534871255</v>
      </c>
      <c r="D43" s="11">
        <f>TRUNC((C43*1000/[1]UserCalcs!$D$14)/60)</f>
        <v>17</v>
      </c>
      <c r="E43" s="11">
        <f>((C43*1000/[1]UserCalcs!$D$14/60)-D43)*60</f>
        <v>21.005790785360432</v>
      </c>
      <c r="F43" s="12"/>
      <c r="G43" s="13">
        <v>3</v>
      </c>
      <c r="H43" s="10">
        <f>IF([1]PumpRatePerUserCalcs!CG$14&gt;H42,H42,[1]PumpRatePerUserCalcs!CG$14)</f>
        <v>0</v>
      </c>
      <c r="I43" s="11">
        <f t="shared" si="1"/>
        <v>0</v>
      </c>
      <c r="J43" s="11">
        <f>TRUNC((I43*1000/[1]UserCalcs!$D$14)/60)</f>
        <v>0</v>
      </c>
      <c r="K43" s="17">
        <f>((I43*1000/[1]UserCalcs!$D$14/60)-J43)*60</f>
        <v>0</v>
      </c>
    </row>
    <row r="44" spans="1:11" s="15" customFormat="1" ht="15" x14ac:dyDescent="0.25">
      <c r="A44" s="16">
        <v>41</v>
      </c>
      <c r="B44" s="10">
        <f>IF([1]PumpRatePerUserCalcs!AU$14&gt;B43,B43,[1]PumpRatePerUserCalcs!AU$14)</f>
        <v>0.77000696573425764</v>
      </c>
      <c r="C44" s="11">
        <f t="shared" si="0"/>
        <v>250.94527013279458</v>
      </c>
      <c r="D44" s="11">
        <f>TRUNC((C44*1000/[1]UserCalcs!$D$14)/60)</f>
        <v>16</v>
      </c>
      <c r="E44" s="11">
        <f>((C44*1000/[1]UserCalcs!$D$14/60)-D44)*60</f>
        <v>39.781952720297156</v>
      </c>
      <c r="F44" s="12"/>
      <c r="G44" s="13">
        <v>2</v>
      </c>
      <c r="H44" s="10">
        <f>IF([1]PumpRatePerUserCalcs!CH$14&gt;H43,H43,[1]PumpRatePerUserCalcs!CH$14)</f>
        <v>0</v>
      </c>
      <c r="I44" s="11">
        <f t="shared" si="1"/>
        <v>0</v>
      </c>
      <c r="J44" s="11">
        <f>TRUNC((I44*1000/[1]UserCalcs!$D$14)/60)</f>
        <v>0</v>
      </c>
      <c r="K44" s="17">
        <f>((I44*1000/[1]UserCalcs!$D$14/60)-J44)*60</f>
        <v>0</v>
      </c>
    </row>
    <row r="45" spans="1:11" s="15" customFormat="1" ht="15" x14ac:dyDescent="0.25">
      <c r="A45" s="18">
        <v>40</v>
      </c>
      <c r="B45" s="19">
        <f>IF([1]PumpRatePerUserCalcs!AV$14&gt;B44,B44,[1]PumpRatePerUserCalcs!AV$14)</f>
        <v>0.74083732036511196</v>
      </c>
      <c r="C45" s="20">
        <f t="shared" si="0"/>
        <v>241.43888270699</v>
      </c>
      <c r="D45" s="20">
        <f>TRUNC((C45*1000/[1]UserCalcs!$D$14)/60)</f>
        <v>16</v>
      </c>
      <c r="E45" s="21">
        <f>((C45*1000/[1]UserCalcs!$D$14/60)-D45)*60</f>
        <v>1.90789923103587</v>
      </c>
      <c r="F45" s="12"/>
      <c r="G45" s="22">
        <v>1</v>
      </c>
      <c r="H45" s="19">
        <f>IF([1]PumpRatePerUserCalcs!CI$14&gt;H44,H44,[1]PumpRatePerUserCalcs!CI$14)</f>
        <v>0</v>
      </c>
      <c r="I45" s="20">
        <f t="shared" si="1"/>
        <v>0</v>
      </c>
      <c r="J45" s="20">
        <f>TRUNC((I45*1000/[1]UserCalcs!$D$14)/60)</f>
        <v>0</v>
      </c>
      <c r="K45" s="21">
        <f>((I45*1000/[1]UserCalcs!$D$14/60)-J45)*60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sheetProtection formatCells="0" formatColumns="0" formatRows="0" insertColumns="0" insertRows="0" insertHyperlinks="0" deleteColumns="0" deleteRows="0" sort="0" autoFilter="0" pivotTables="0"/>
  <mergeCells count="8">
    <mergeCell ref="A1:K1"/>
    <mergeCell ref="A2:K2"/>
    <mergeCell ref="A3:K3"/>
    <mergeCell ref="A4:K4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6D66-76A2-47E4-BBD4-3E99C472E523}">
  <dimension ref="A1:K52"/>
  <sheetViews>
    <sheetView workbookViewId="0">
      <selection activeCell="M10" sqref="M10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107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106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[1]PumpRatePerUserCalcs!J$41</f>
        <v>2.6511472488304748</v>
      </c>
      <c r="C7" s="11">
        <f t="shared" ref="C7:C45" si="0">B7*325900/1000</f>
        <v>864.00888839385175</v>
      </c>
      <c r="D7" s="11">
        <f>TRUNC((C7*1000/[1]UserCalcs!$D$41)/60)</f>
        <v>24</v>
      </c>
      <c r="E7" s="11">
        <f>((C7*1000/[1]UserCalcs!$D$41/60)-D7)*60</f>
        <v>1.4813989752866519E-2</v>
      </c>
      <c r="F7" s="12"/>
      <c r="G7" s="13">
        <v>39</v>
      </c>
      <c r="H7" s="10">
        <f>IF([1]PumpRatePerUserCalcs!AW$41&gt;B45,B45,[1]PumpRatePerUserCalcs!AW$41)</f>
        <v>1.8308837052062903</v>
      </c>
      <c r="I7" s="11">
        <f t="shared" ref="I7:I45" si="1">H7*325900/1000</f>
        <v>596.68499952673005</v>
      </c>
      <c r="J7" s="11">
        <f>TRUNC((I7*1000/[1]UserCalcs!$D$41)/60)</f>
        <v>16</v>
      </c>
      <c r="K7" s="17">
        <f>((I7*1000/[1]UserCalcs!$D$41/60)-J7)*60</f>
        <v>34.474999211216755</v>
      </c>
    </row>
    <row r="8" spans="1:11" s="15" customFormat="1" ht="15" x14ac:dyDescent="0.25">
      <c r="A8" s="16">
        <v>77</v>
      </c>
      <c r="B8" s="10">
        <f>IF([1]PumpRatePerUserCalcs!K$41&gt;B7,B7,[1]PumpRatePerUserCalcs!K$41)</f>
        <v>2.6511472488304748</v>
      </c>
      <c r="C8" s="11">
        <f t="shared" si="0"/>
        <v>864.00888839385175</v>
      </c>
      <c r="D8" s="11">
        <f>TRUNC((C8*1000/[1]UserCalcs!$D$41)/60)</f>
        <v>24</v>
      </c>
      <c r="E8" s="11">
        <f>((C8*1000/[1]UserCalcs!$D$41/60)-D8)*60</f>
        <v>1.4813989752866519E-2</v>
      </c>
      <c r="F8" s="12"/>
      <c r="G8" s="13">
        <v>38</v>
      </c>
      <c r="H8" s="10">
        <f>IF([1]PumpRatePerUserCalcs!AX$41&gt;H7,H7,[1]PumpRatePerUserCalcs!AX$41)</f>
        <v>1.7558399308866028</v>
      </c>
      <c r="I8" s="11">
        <f t="shared" si="1"/>
        <v>572.22823347594397</v>
      </c>
      <c r="J8" s="11">
        <f>TRUNC((I8*1000/[1]UserCalcs!$D$41)/60)</f>
        <v>15</v>
      </c>
      <c r="K8" s="17">
        <f>((I8*1000/[1]UserCalcs!$D$41/60)-J8)*60</f>
        <v>53.713722459906492</v>
      </c>
    </row>
    <row r="9" spans="1:11" s="15" customFormat="1" ht="15" x14ac:dyDescent="0.25">
      <c r="A9" s="16">
        <v>76</v>
      </c>
      <c r="B9" s="10">
        <f>IF([1]PumpRatePerUserCalcs!L$41&gt;B8,B8,[1]PumpRatePerUserCalcs!L$41)</f>
        <v>2.6511472488304748</v>
      </c>
      <c r="C9" s="11">
        <f t="shared" si="0"/>
        <v>864.00888839385175</v>
      </c>
      <c r="D9" s="11">
        <f>TRUNC((C9*1000/[1]UserCalcs!$D$41)/60)</f>
        <v>24</v>
      </c>
      <c r="E9" s="11">
        <f>((C9*1000/[1]UserCalcs!$D$41/60)-D9)*60</f>
        <v>1.4813989752866519E-2</v>
      </c>
      <c r="F9" s="12"/>
      <c r="G9" s="13">
        <v>37</v>
      </c>
      <c r="H9" s="10">
        <f>IF([1]PumpRatePerUserCalcs!AY$41&gt;H8,H8,[1]PumpRatePerUserCalcs!AY$41)</f>
        <v>1.6807961565669152</v>
      </c>
      <c r="I9" s="11">
        <f t="shared" si="1"/>
        <v>547.77146742515765</v>
      </c>
      <c r="J9" s="11">
        <f>TRUNC((I9*1000/[1]UserCalcs!$D$41)/60)</f>
        <v>15</v>
      </c>
      <c r="K9" s="17">
        <f>((I9*1000/[1]UserCalcs!$D$41/60)-J9)*60</f>
        <v>12.952445708596123</v>
      </c>
    </row>
    <row r="10" spans="1:11" s="15" customFormat="1" ht="15" x14ac:dyDescent="0.25">
      <c r="A10" s="16">
        <v>75</v>
      </c>
      <c r="B10" s="10">
        <f>IF([1]PumpRatePerUserCalcs!M$41&gt;B9,B9,[1]PumpRatePerUserCalcs!M$41)</f>
        <v>2.6511472488304748</v>
      </c>
      <c r="C10" s="11">
        <f t="shared" si="0"/>
        <v>864.00888839385175</v>
      </c>
      <c r="D10" s="11">
        <f>TRUNC((C10*1000/[1]UserCalcs!$D$41)/60)</f>
        <v>24</v>
      </c>
      <c r="E10" s="11">
        <f>((C10*1000/[1]UserCalcs!$D$41/60)-D10)*60</f>
        <v>1.4813989752866519E-2</v>
      </c>
      <c r="F10" s="12"/>
      <c r="G10" s="13">
        <v>36</v>
      </c>
      <c r="H10" s="10">
        <f>IF([1]PumpRatePerUserCalcs!AZ$41&gt;H9,H9,[1]PumpRatePerUserCalcs!AZ$41)</f>
        <v>1.6057523822472275</v>
      </c>
      <c r="I10" s="11">
        <f t="shared" si="1"/>
        <v>523.31470137437145</v>
      </c>
      <c r="J10" s="11">
        <f>TRUNC((I10*1000/[1]UserCalcs!$D$41)/60)</f>
        <v>14</v>
      </c>
      <c r="K10" s="17">
        <f>((I10*1000/[1]UserCalcs!$D$41/60)-J10)*60</f>
        <v>32.191168957285754</v>
      </c>
    </row>
    <row r="11" spans="1:11" s="15" customFormat="1" ht="15" x14ac:dyDescent="0.25">
      <c r="A11" s="16">
        <v>74</v>
      </c>
      <c r="B11" s="10">
        <f>IF([1]PumpRatePerUserCalcs!N$41&gt;B10,B10,[1]PumpRatePerUserCalcs!N$41)</f>
        <v>2.6511472488304748</v>
      </c>
      <c r="C11" s="11">
        <f t="shared" si="0"/>
        <v>864.00888839385175</v>
      </c>
      <c r="D11" s="11">
        <f>TRUNC((C11*1000/[1]UserCalcs!$D$41)/60)</f>
        <v>24</v>
      </c>
      <c r="E11" s="11">
        <f>((C11*1000/[1]UserCalcs!$D$41/60)-D11)*60</f>
        <v>1.4813989752866519E-2</v>
      </c>
      <c r="F11" s="12"/>
      <c r="G11" s="13">
        <v>35</v>
      </c>
      <c r="H11" s="10">
        <f>IF([1]PumpRatePerUserCalcs!BA$41&gt;H10,H10,[1]PumpRatePerUserCalcs!BA$41)</f>
        <v>1.53070860792754</v>
      </c>
      <c r="I11" s="11">
        <f t="shared" si="1"/>
        <v>498.85793532358531</v>
      </c>
      <c r="J11" s="11">
        <f>TRUNC((I11*1000/[1]UserCalcs!$D$41)/60)</f>
        <v>13</v>
      </c>
      <c r="K11" s="17">
        <f>((I11*1000/[1]UserCalcs!$D$41/60)-J11)*60</f>
        <v>51.429892205975491</v>
      </c>
    </row>
    <row r="12" spans="1:11" s="15" customFormat="1" ht="15" x14ac:dyDescent="0.25">
      <c r="A12" s="16">
        <v>73</v>
      </c>
      <c r="B12" s="10">
        <f>IF([1]PumpRatePerUserCalcs!O$41&gt;B11,B11,[1]PumpRatePerUserCalcs!O$41)</f>
        <v>2.6511472488304748</v>
      </c>
      <c r="C12" s="11">
        <f t="shared" si="0"/>
        <v>864.00888839385175</v>
      </c>
      <c r="D12" s="11">
        <f>TRUNC((C12*1000/[1]UserCalcs!$D$41)/60)</f>
        <v>24</v>
      </c>
      <c r="E12" s="11">
        <f>((C12*1000/[1]UserCalcs!$D$41/60)-D12)*60</f>
        <v>1.4813989752866519E-2</v>
      </c>
      <c r="F12" s="12"/>
      <c r="G12" s="13">
        <v>34</v>
      </c>
      <c r="H12" s="10">
        <f>IF([1]PumpRatePerUserCalcs!BB$41&gt;H11,H11,[1]PumpRatePerUserCalcs!BB$41)</f>
        <v>1.4556648336078524</v>
      </c>
      <c r="I12" s="11">
        <f t="shared" si="1"/>
        <v>474.40116927279911</v>
      </c>
      <c r="J12" s="11">
        <f>TRUNC((I12*1000/[1]UserCalcs!$D$41)/60)</f>
        <v>13</v>
      </c>
      <c r="K12" s="17">
        <f>((I12*1000/[1]UserCalcs!$D$41/60)-J12)*60</f>
        <v>10.668615454665229</v>
      </c>
    </row>
    <row r="13" spans="1:11" s="15" customFormat="1" ht="15" x14ac:dyDescent="0.25">
      <c r="A13" s="16">
        <v>72</v>
      </c>
      <c r="B13" s="10">
        <f>IF([1]PumpRatePerUserCalcs!P$41&gt;B12,B12,[1]PumpRatePerUserCalcs!P$41)</f>
        <v>2.6511472488304748</v>
      </c>
      <c r="C13" s="11">
        <f t="shared" si="0"/>
        <v>864.00888839385175</v>
      </c>
      <c r="D13" s="11">
        <f>TRUNC((C13*1000/[1]UserCalcs!$D$41)/60)</f>
        <v>24</v>
      </c>
      <c r="E13" s="11">
        <f>((C13*1000/[1]UserCalcs!$D$41/60)-D13)*60</f>
        <v>1.4813989752866519E-2</v>
      </c>
      <c r="F13" s="12"/>
      <c r="G13" s="13">
        <v>33</v>
      </c>
      <c r="H13" s="10">
        <f>IF([1]PumpRatePerUserCalcs!BC$41&gt;H12,H12,[1]PumpRatePerUserCalcs!BC$41)</f>
        <v>1.3806210592881645</v>
      </c>
      <c r="I13" s="11">
        <f t="shared" si="1"/>
        <v>449.9444032220128</v>
      </c>
      <c r="J13" s="11">
        <f>TRUNC((I13*1000/[1]UserCalcs!$D$41)/60)</f>
        <v>12</v>
      </c>
      <c r="K13" s="17">
        <f>((I13*1000/[1]UserCalcs!$D$41/60)-J13)*60</f>
        <v>29.907338703354647</v>
      </c>
    </row>
    <row r="14" spans="1:11" s="15" customFormat="1" ht="15" x14ac:dyDescent="0.25">
      <c r="A14" s="16">
        <v>71</v>
      </c>
      <c r="B14" s="10">
        <f>IF([1]PumpRatePerUserCalcs!Q$41&gt;B13,B13,[1]PumpRatePerUserCalcs!Q$41)</f>
        <v>2.6511472488304748</v>
      </c>
      <c r="C14" s="11">
        <f t="shared" si="0"/>
        <v>864.00888839385175</v>
      </c>
      <c r="D14" s="11">
        <f>TRUNC((C14*1000/[1]UserCalcs!$D$41)/60)</f>
        <v>24</v>
      </c>
      <c r="E14" s="11">
        <f>((C14*1000/[1]UserCalcs!$D$41/60)-D14)*60</f>
        <v>1.4813989752866519E-2</v>
      </c>
      <c r="F14" s="12"/>
      <c r="G14" s="13">
        <v>32</v>
      </c>
      <c r="H14" s="10">
        <f>IF([1]PumpRatePerUserCalcs!BD$41&gt;H13,H13,[1]PumpRatePerUserCalcs!BD$41)</f>
        <v>1.3055772849684772</v>
      </c>
      <c r="I14" s="11">
        <f t="shared" si="1"/>
        <v>425.48763717122671</v>
      </c>
      <c r="J14" s="11">
        <f>TRUNC((I14*1000/[1]UserCalcs!$D$41)/60)</f>
        <v>11</v>
      </c>
      <c r="K14" s="17">
        <f>((I14*1000/[1]UserCalcs!$D$41/60)-J14)*60</f>
        <v>49.146061952044491</v>
      </c>
    </row>
    <row r="15" spans="1:11" s="15" customFormat="1" ht="15" x14ac:dyDescent="0.25">
      <c r="A15" s="16">
        <v>70</v>
      </c>
      <c r="B15" s="10">
        <f>IF([1]PumpRatePerUserCalcs!R$41&gt;B14,B14,[1]PumpRatePerUserCalcs!R$41)</f>
        <v>2.6511472488304748</v>
      </c>
      <c r="C15" s="11">
        <f t="shared" si="0"/>
        <v>864.00888839385175</v>
      </c>
      <c r="D15" s="11">
        <f>TRUNC((C15*1000/[1]UserCalcs!$D$41)/60)</f>
        <v>24</v>
      </c>
      <c r="E15" s="11">
        <f>((C15*1000/[1]UserCalcs!$D$41/60)-D15)*60</f>
        <v>1.4813989752866519E-2</v>
      </c>
      <c r="F15" s="12"/>
      <c r="G15" s="13">
        <v>31</v>
      </c>
      <c r="H15" s="10">
        <f>IF([1]PumpRatePerUserCalcs!BE$41&gt;H14,H14,[1]PumpRatePerUserCalcs!BE$41)</f>
        <v>1.2305335106487898</v>
      </c>
      <c r="I15" s="11">
        <f t="shared" si="1"/>
        <v>401.03087112044062</v>
      </c>
      <c r="J15" s="11">
        <f>TRUNC((I15*1000/[1]UserCalcs!$D$41)/60)</f>
        <v>11</v>
      </c>
      <c r="K15" s="17">
        <f>((I15*1000/[1]UserCalcs!$D$41/60)-J15)*60</f>
        <v>8.3847852007343349</v>
      </c>
    </row>
    <row r="16" spans="1:11" s="15" customFormat="1" ht="15" x14ac:dyDescent="0.25">
      <c r="A16" s="16">
        <v>69</v>
      </c>
      <c r="B16" s="10">
        <f>IF([1]PumpRatePerUserCalcs!S$41&gt;B15,B15,[1]PumpRatePerUserCalcs!S$41)</f>
        <v>2.6511472488304748</v>
      </c>
      <c r="C16" s="11">
        <f t="shared" si="0"/>
        <v>864.00888839385175</v>
      </c>
      <c r="D16" s="11">
        <f>TRUNC((C16*1000/[1]UserCalcs!$D$41)/60)</f>
        <v>24</v>
      </c>
      <c r="E16" s="11">
        <f>((C16*1000/[1]UserCalcs!$D$41/60)-D16)*60</f>
        <v>1.4813989752866519E-2</v>
      </c>
      <c r="F16" s="12"/>
      <c r="G16" s="13">
        <v>30</v>
      </c>
      <c r="H16" s="10">
        <f>IF([1]PumpRatePerUserCalcs!BF$41&gt;H15,H15,[1]PumpRatePerUserCalcs!BF$41)</f>
        <v>1.1684706644028715</v>
      </c>
      <c r="I16" s="11">
        <f t="shared" si="1"/>
        <v>380.8045895288958</v>
      </c>
      <c r="J16" s="11">
        <f>TRUNC((I16*1000/[1]UserCalcs!$D$41)/60)</f>
        <v>10</v>
      </c>
      <c r="K16" s="17">
        <f>((I16*1000/[1]UserCalcs!$D$41/60)-J16)*60</f>
        <v>34.674315881492994</v>
      </c>
    </row>
    <row r="17" spans="1:11" s="15" customFormat="1" ht="15" x14ac:dyDescent="0.25">
      <c r="A17" s="16">
        <v>68</v>
      </c>
      <c r="B17" s="10">
        <f>IF([1]PumpRatePerUserCalcs!T$41&gt;B16,B16,[1]PumpRatePerUserCalcs!T$41)</f>
        <v>2.6511472488304748</v>
      </c>
      <c r="C17" s="11">
        <f t="shared" si="0"/>
        <v>864.00888839385175</v>
      </c>
      <c r="D17" s="11">
        <f>TRUNC((C17*1000/[1]UserCalcs!$D$41)/60)</f>
        <v>24</v>
      </c>
      <c r="E17" s="11">
        <f>((C17*1000/[1]UserCalcs!$D$41/60)-D17)*60</f>
        <v>1.4813989752866519E-2</v>
      </c>
      <c r="F17" s="12"/>
      <c r="G17" s="13">
        <v>29</v>
      </c>
      <c r="H17" s="10">
        <f>IF([1]PumpRatePerUserCalcs!BG$41&gt;H16,H16,[1]PumpRatePerUserCalcs!BG$41)</f>
        <v>1.1064078181569534</v>
      </c>
      <c r="I17" s="11">
        <f t="shared" si="1"/>
        <v>360.5783079373511</v>
      </c>
      <c r="J17" s="11">
        <f>TRUNC((I17*1000/[1]UserCalcs!$D$41)/60)</f>
        <v>10</v>
      </c>
      <c r="K17" s="17">
        <f>((I17*1000/[1]UserCalcs!$D$41/60)-J17)*60</f>
        <v>0.9638465622518666</v>
      </c>
    </row>
    <row r="18" spans="1:11" s="15" customFormat="1" ht="15" x14ac:dyDescent="0.25">
      <c r="A18" s="16">
        <v>67</v>
      </c>
      <c r="B18" s="10">
        <f>IF([1]PumpRatePerUserCalcs!U$41&gt;B17,B17,[1]PumpRatePerUserCalcs!U$41)</f>
        <v>2.6511472488304748</v>
      </c>
      <c r="C18" s="11">
        <f t="shared" si="0"/>
        <v>864.00888839385175</v>
      </c>
      <c r="D18" s="11">
        <f>TRUNC((C18*1000/[1]UserCalcs!$D$41)/60)</f>
        <v>24</v>
      </c>
      <c r="E18" s="11">
        <f>((C18*1000/[1]UserCalcs!$D$41/60)-D18)*60</f>
        <v>1.4813989752866519E-2</v>
      </c>
      <c r="F18" s="12"/>
      <c r="G18" s="13">
        <v>28</v>
      </c>
      <c r="H18" s="10">
        <f>IF([1]PumpRatePerUserCalcs!BH$41&gt;H17,H17,[1]PumpRatePerUserCalcs!BH$41)</f>
        <v>1.0443449719110351</v>
      </c>
      <c r="I18" s="11">
        <f t="shared" si="1"/>
        <v>340.35202634580639</v>
      </c>
      <c r="J18" s="11">
        <f>TRUNC((I18*1000/[1]UserCalcs!$D$41)/60)</f>
        <v>9</v>
      </c>
      <c r="K18" s="17">
        <f>((I18*1000/[1]UserCalcs!$D$41/60)-J18)*60</f>
        <v>27.253377243010632</v>
      </c>
    </row>
    <row r="19" spans="1:11" s="15" customFormat="1" ht="15" x14ac:dyDescent="0.25">
      <c r="A19" s="16">
        <v>66</v>
      </c>
      <c r="B19" s="10">
        <f>IF([1]PumpRatePerUserCalcs!V$41&gt;B18,B18,[1]PumpRatePerUserCalcs!V$41)</f>
        <v>2.6511472488304748</v>
      </c>
      <c r="C19" s="11">
        <f t="shared" si="0"/>
        <v>864.00888839385175</v>
      </c>
      <c r="D19" s="11">
        <f>TRUNC((C19*1000/[1]UserCalcs!$D$41)/60)</f>
        <v>24</v>
      </c>
      <c r="E19" s="11">
        <f>((C19*1000/[1]UserCalcs!$D$41/60)-D19)*60</f>
        <v>1.4813989752866519E-2</v>
      </c>
      <c r="F19" s="12"/>
      <c r="G19" s="13">
        <v>27</v>
      </c>
      <c r="H19" s="10">
        <f>IF([1]PumpRatePerUserCalcs!BI$41&gt;H18,H18,[1]PumpRatePerUserCalcs!BI$41)</f>
        <v>0.9822821256651173</v>
      </c>
      <c r="I19" s="11">
        <f t="shared" si="1"/>
        <v>320.12574475426175</v>
      </c>
      <c r="J19" s="11">
        <f>TRUNC((I19*1000/[1]UserCalcs!$D$41)/60)</f>
        <v>8</v>
      </c>
      <c r="K19" s="17">
        <f>((I19*1000/[1]UserCalcs!$D$41/60)-J19)*60</f>
        <v>53.542907923769612</v>
      </c>
    </row>
    <row r="20" spans="1:11" s="15" customFormat="1" ht="15" x14ac:dyDescent="0.25">
      <c r="A20" s="16">
        <v>65</v>
      </c>
      <c r="B20" s="10">
        <f>IF([1]PumpRatePerUserCalcs!W$41&gt;B19,B19,[1]PumpRatePerUserCalcs!W$41)</f>
        <v>2.6511472488304748</v>
      </c>
      <c r="C20" s="11">
        <f t="shared" si="0"/>
        <v>864.00888839385175</v>
      </c>
      <c r="D20" s="11">
        <f>TRUNC((C20*1000/[1]UserCalcs!$D$41)/60)</f>
        <v>24</v>
      </c>
      <c r="E20" s="11">
        <f>((C20*1000/[1]UserCalcs!$D$41/60)-D20)*60</f>
        <v>1.4813989752866519E-2</v>
      </c>
      <c r="F20" s="12"/>
      <c r="G20" s="13">
        <v>26</v>
      </c>
      <c r="H20" s="10">
        <f>IF([1]PumpRatePerUserCalcs!BJ$41&gt;H19,H19,[1]PumpRatePerUserCalcs!BJ$41)</f>
        <v>0.92021927941919934</v>
      </c>
      <c r="I20" s="11">
        <f t="shared" si="1"/>
        <v>299.89946316271704</v>
      </c>
      <c r="J20" s="11">
        <f>TRUNC((I20*1000/[1]UserCalcs!$D$41)/60)</f>
        <v>8</v>
      </c>
      <c r="K20" s="17">
        <f>((I20*1000/[1]UserCalcs!$D$41/60)-J20)*60</f>
        <v>19.832438604528377</v>
      </c>
    </row>
    <row r="21" spans="1:11" s="15" customFormat="1" ht="15" x14ac:dyDescent="0.25">
      <c r="A21" s="16">
        <v>64</v>
      </c>
      <c r="B21" s="10">
        <f>IF([1]PumpRatePerUserCalcs!X$41&gt;B20,B20,[1]PumpRatePerUserCalcs!X$41)</f>
        <v>2.6511472488304748</v>
      </c>
      <c r="C21" s="11">
        <f t="shared" si="0"/>
        <v>864.00888839385175</v>
      </c>
      <c r="D21" s="11">
        <f>TRUNC((C21*1000/[1]UserCalcs!$D$41)/60)</f>
        <v>24</v>
      </c>
      <c r="E21" s="11">
        <f>((C21*1000/[1]UserCalcs!$D$41/60)-D21)*60</f>
        <v>1.4813989752866519E-2</v>
      </c>
      <c r="F21" s="12"/>
      <c r="G21" s="13">
        <v>25</v>
      </c>
      <c r="H21" s="10">
        <f>IF([1]PumpRatePerUserCalcs!BK$41&gt;H20,H20,[1]PumpRatePerUserCalcs!BK$41)</f>
        <v>0.85815643317328127</v>
      </c>
      <c r="I21" s="11">
        <f t="shared" si="1"/>
        <v>279.67318157117239</v>
      </c>
      <c r="J21" s="11">
        <f>TRUNC((I21*1000/[1]UserCalcs!$D$41)/60)</f>
        <v>7</v>
      </c>
      <c r="K21" s="17">
        <f>((I21*1000/[1]UserCalcs!$D$41/60)-J21)*60</f>
        <v>46.121969285287307</v>
      </c>
    </row>
    <row r="22" spans="1:11" s="15" customFormat="1" ht="15" x14ac:dyDescent="0.25">
      <c r="A22" s="16">
        <v>63</v>
      </c>
      <c r="B22" s="10">
        <f>IF([1]PumpRatePerUserCalcs!Y$41&gt;B21,B21,[1]PumpRatePerUserCalcs!Y$41)</f>
        <v>2.6511472488304748</v>
      </c>
      <c r="C22" s="11">
        <f t="shared" si="0"/>
        <v>864.00888839385175</v>
      </c>
      <c r="D22" s="11">
        <f>TRUNC((C22*1000/[1]UserCalcs!$D$41)/60)</f>
        <v>24</v>
      </c>
      <c r="E22" s="11">
        <f>((C22*1000/[1]UserCalcs!$D$41/60)-D22)*60</f>
        <v>1.4813989752866519E-2</v>
      </c>
      <c r="F22" s="12"/>
      <c r="G22" s="13">
        <v>24</v>
      </c>
      <c r="H22" s="10">
        <f>IF([1]PumpRatePerUserCalcs!BL$41&gt;H21,H21,[1]PumpRatePerUserCalcs!BL$41)</f>
        <v>0.79609358692736321</v>
      </c>
      <c r="I22" s="11">
        <f t="shared" si="1"/>
        <v>259.44689997962769</v>
      </c>
      <c r="J22" s="11">
        <f>TRUNC((I22*1000/[1]UserCalcs!$D$41)/60)</f>
        <v>7</v>
      </c>
      <c r="K22" s="17">
        <f>((I22*1000/[1]UserCalcs!$D$41/60)-J22)*60</f>
        <v>12.411499966046176</v>
      </c>
    </row>
    <row r="23" spans="1:11" s="15" customFormat="1" ht="15" x14ac:dyDescent="0.25">
      <c r="A23" s="16">
        <v>62</v>
      </c>
      <c r="B23" s="10">
        <f>IF([1]PumpRatePerUserCalcs!Z$41&gt;B22,B22,[1]PumpRatePerUserCalcs!Z$41)</f>
        <v>2.6511472488304748</v>
      </c>
      <c r="C23" s="11">
        <f t="shared" si="0"/>
        <v>864.00888839385175</v>
      </c>
      <c r="D23" s="11">
        <f>TRUNC((C23*1000/[1]UserCalcs!$D$41)/60)</f>
        <v>24</v>
      </c>
      <c r="E23" s="11">
        <f>((C23*1000/[1]UserCalcs!$D$41/60)-D23)*60</f>
        <v>1.4813989752866519E-2</v>
      </c>
      <c r="F23" s="12"/>
      <c r="G23" s="13">
        <v>23</v>
      </c>
      <c r="H23" s="10">
        <f>IF([1]PumpRatePerUserCalcs!BM$41&gt;H22,H22,[1]PumpRatePerUserCalcs!BM$41)</f>
        <v>0.73403074068144525</v>
      </c>
      <c r="I23" s="11">
        <f t="shared" si="1"/>
        <v>239.22061838808301</v>
      </c>
      <c r="J23" s="11">
        <f>TRUNC((I23*1000/[1]UserCalcs!$D$41)/60)</f>
        <v>6</v>
      </c>
      <c r="K23" s="17">
        <f>((I23*1000/[1]UserCalcs!$D$41/60)-J23)*60</f>
        <v>38.701030646804995</v>
      </c>
    </row>
    <row r="24" spans="1:11" s="15" customFormat="1" ht="15" x14ac:dyDescent="0.25">
      <c r="A24" s="16">
        <v>61</v>
      </c>
      <c r="B24" s="10">
        <f>IF([1]PumpRatePerUserCalcs!AA$41&gt;B23,B23,[1]PumpRatePerUserCalcs!AA$41)</f>
        <v>2.6511472488304748</v>
      </c>
      <c r="C24" s="11">
        <f t="shared" si="0"/>
        <v>864.00888839385175</v>
      </c>
      <c r="D24" s="11">
        <f>TRUNC((C24*1000/[1]UserCalcs!$D$41)/60)</f>
        <v>24</v>
      </c>
      <c r="E24" s="11">
        <f>((C24*1000/[1]UserCalcs!$D$41/60)-D24)*60</f>
        <v>1.4813989752866519E-2</v>
      </c>
      <c r="F24" s="12"/>
      <c r="G24" s="13">
        <v>22</v>
      </c>
      <c r="H24" s="10">
        <f>IF([1]PumpRatePerUserCalcs!BN$41&gt;H23,H23,[1]PumpRatePerUserCalcs!BN$41)</f>
        <v>0.67196789443552718</v>
      </c>
      <c r="I24" s="11">
        <f t="shared" si="1"/>
        <v>218.99433679653833</v>
      </c>
      <c r="J24" s="11">
        <f>TRUNC((I24*1000/[1]UserCalcs!$D$41)/60)</f>
        <v>6</v>
      </c>
      <c r="K24" s="17">
        <f>((I24*1000/[1]UserCalcs!$D$41/60)-J24)*60</f>
        <v>4.9905613275638672</v>
      </c>
    </row>
    <row r="25" spans="1:11" s="15" customFormat="1" ht="15" x14ac:dyDescent="0.25">
      <c r="A25" s="16">
        <v>60</v>
      </c>
      <c r="B25" s="10">
        <f>IF([1]PumpRatePerUserCalcs!AB$41&gt;B24,B24,[1]PumpRatePerUserCalcs!AB$41)</f>
        <v>2.6511472488304748</v>
      </c>
      <c r="C25" s="11">
        <f t="shared" si="0"/>
        <v>864.00888839385175</v>
      </c>
      <c r="D25" s="11">
        <f>TRUNC((C25*1000/[1]UserCalcs!$D$41)/60)</f>
        <v>24</v>
      </c>
      <c r="E25" s="11">
        <f>((C25*1000/[1]UserCalcs!$D$41/60)-D25)*60</f>
        <v>1.4813989752866519E-2</v>
      </c>
      <c r="F25" s="12"/>
      <c r="G25" s="13">
        <v>21</v>
      </c>
      <c r="H25" s="10">
        <f>IF([1]PumpRatePerUserCalcs!BO$41&gt;H24,H24,[1]PumpRatePerUserCalcs!BO$41)</f>
        <v>0.60990504818960922</v>
      </c>
      <c r="I25" s="11">
        <f t="shared" si="1"/>
        <v>198.76805520499363</v>
      </c>
      <c r="J25" s="11">
        <f>TRUNC((I25*1000/[1]UserCalcs!$D$41)/60)</f>
        <v>5</v>
      </c>
      <c r="K25" s="17">
        <f>((I25*1000/[1]UserCalcs!$D$41/60)-J25)*60</f>
        <v>31.28009200832274</v>
      </c>
    </row>
    <row r="26" spans="1:11" s="15" customFormat="1" ht="15" x14ac:dyDescent="0.25">
      <c r="A26" s="16">
        <v>59</v>
      </c>
      <c r="B26" s="10">
        <f>IF([1]PumpRatePerUserCalcs!AC$41&gt;B25,B25,[1]PumpRatePerUserCalcs!AC$41)</f>
        <v>2.6511472488304748</v>
      </c>
      <c r="C26" s="11">
        <f t="shared" si="0"/>
        <v>864.00888839385175</v>
      </c>
      <c r="D26" s="11">
        <f>TRUNC((C26*1000/[1]UserCalcs!$D$41)/60)</f>
        <v>24</v>
      </c>
      <c r="E26" s="11">
        <f>((C26*1000/[1]UserCalcs!$D$41/60)-D26)*60</f>
        <v>1.4813989752866519E-2</v>
      </c>
      <c r="F26" s="12"/>
      <c r="G26" s="13">
        <v>20</v>
      </c>
      <c r="H26" s="10">
        <f>IF([1]PumpRatePerUserCalcs!BP$41&gt;H25,H25,[1]PumpRatePerUserCalcs!BP$41)</f>
        <v>0.55430764461219861</v>
      </c>
      <c r="I26" s="11">
        <f t="shared" si="1"/>
        <v>180.64886137911552</v>
      </c>
      <c r="J26" s="11">
        <f>TRUNC((I26*1000/[1]UserCalcs!$D$41)/60)</f>
        <v>5</v>
      </c>
      <c r="K26" s="17">
        <f>((I26*1000/[1]UserCalcs!$D$41/60)-J26)*60</f>
        <v>1.0814356318592466</v>
      </c>
    </row>
    <row r="27" spans="1:11" s="15" customFormat="1" ht="15" x14ac:dyDescent="0.25">
      <c r="A27" s="16">
        <v>58</v>
      </c>
      <c r="B27" s="10">
        <f>IF([1]PumpRatePerUserCalcs!AD$41&gt;B26,B26,[1]PumpRatePerUserCalcs!AD$41)</f>
        <v>2.6511472488304748</v>
      </c>
      <c r="C27" s="11">
        <f t="shared" si="0"/>
        <v>864.00888839385175</v>
      </c>
      <c r="D27" s="11">
        <f>TRUNC((C27*1000/[1]UserCalcs!$D$41)/60)</f>
        <v>24</v>
      </c>
      <c r="E27" s="11">
        <f>((C27*1000/[1]UserCalcs!$D$41/60)-D27)*60</f>
        <v>1.4813989752866519E-2</v>
      </c>
      <c r="F27" s="12"/>
      <c r="G27" s="13">
        <v>19</v>
      </c>
      <c r="H27" s="10">
        <f>IF([1]PumpRatePerUserCalcs!BQ$41&gt;H26,H26,[1]PumpRatePerUserCalcs!BQ$41)</f>
        <v>0.49871024103478845</v>
      </c>
      <c r="I27" s="11">
        <f t="shared" si="1"/>
        <v>162.52966755323754</v>
      </c>
      <c r="J27" s="11">
        <f>TRUNC((I27*1000/[1]UserCalcs!$D$41)/60)</f>
        <v>4</v>
      </c>
      <c r="K27" s="17">
        <f>((I27*1000/[1]UserCalcs!$D$41/60)-J27)*60</f>
        <v>30.882779255395914</v>
      </c>
    </row>
    <row r="28" spans="1:11" s="15" customFormat="1" ht="15" x14ac:dyDescent="0.25">
      <c r="A28" s="16">
        <v>57</v>
      </c>
      <c r="B28" s="10">
        <f>IF([1]PumpRatePerUserCalcs!AE$41&gt;B27,B27,[1]PumpRatePerUserCalcs!AE$41)</f>
        <v>2.6511472488304748</v>
      </c>
      <c r="C28" s="11">
        <f t="shared" si="0"/>
        <v>864.00888839385175</v>
      </c>
      <c r="D28" s="11">
        <f>TRUNC((C28*1000/[1]UserCalcs!$D$41)/60)</f>
        <v>24</v>
      </c>
      <c r="E28" s="11">
        <f>((C28*1000/[1]UserCalcs!$D$41/60)-D28)*60</f>
        <v>1.4813989752866519E-2</v>
      </c>
      <c r="F28" s="12"/>
      <c r="G28" s="13">
        <v>18</v>
      </c>
      <c r="H28" s="10">
        <f>IF([1]PumpRatePerUserCalcs!BR$41&gt;H27,H27,[1]PumpRatePerUserCalcs!BR$41)</f>
        <v>0.44311283745737817</v>
      </c>
      <c r="I28" s="11">
        <f t="shared" si="1"/>
        <v>144.41047372735954</v>
      </c>
      <c r="J28" s="11">
        <f>TRUNC((I28*1000/[1]UserCalcs!$D$41)/60)</f>
        <v>4</v>
      </c>
      <c r="K28" s="17">
        <f>((I28*1000/[1]UserCalcs!$D$41/60)-J28)*60</f>
        <v>0.68412287893258039</v>
      </c>
    </row>
    <row r="29" spans="1:11" s="15" customFormat="1" ht="15" x14ac:dyDescent="0.25">
      <c r="A29" s="16">
        <v>56</v>
      </c>
      <c r="B29" s="10">
        <f>IF([1]PumpRatePerUserCalcs!AF$41&gt;B28,B28,[1]PumpRatePerUserCalcs!AF$41)</f>
        <v>2.6511472488304748</v>
      </c>
      <c r="C29" s="11">
        <f t="shared" si="0"/>
        <v>864.00888839385175</v>
      </c>
      <c r="D29" s="11">
        <f>TRUNC((C29*1000/[1]UserCalcs!$D$41)/60)</f>
        <v>24</v>
      </c>
      <c r="E29" s="11">
        <f>((C29*1000/[1]UserCalcs!$D$41/60)-D29)*60</f>
        <v>1.4813989752866519E-2</v>
      </c>
      <c r="F29" s="12"/>
      <c r="G29" s="13">
        <v>17</v>
      </c>
      <c r="H29" s="10">
        <f>IF([1]PumpRatePerUserCalcs!BS$41&gt;H28,H28,[1]PumpRatePerUserCalcs!BS$41)</f>
        <v>0.38751543387996801</v>
      </c>
      <c r="I29" s="11">
        <f t="shared" si="1"/>
        <v>126.29127990148157</v>
      </c>
      <c r="J29" s="11">
        <f>TRUNC((I29*1000/[1]UserCalcs!$D$41)/60)</f>
        <v>3</v>
      </c>
      <c r="K29" s="17">
        <f>((I29*1000/[1]UserCalcs!$D$41/60)-J29)*60</f>
        <v>30.485466502469272</v>
      </c>
    </row>
    <row r="30" spans="1:11" s="15" customFormat="1" ht="15" x14ac:dyDescent="0.25">
      <c r="A30" s="16">
        <v>55</v>
      </c>
      <c r="B30" s="10">
        <f>IF([1]PumpRatePerUserCalcs!AG$41&gt;B29,B29,[1]PumpRatePerUserCalcs!AG$41)</f>
        <v>2.6511472488304748</v>
      </c>
      <c r="C30" s="11">
        <f t="shared" si="0"/>
        <v>864.00888839385175</v>
      </c>
      <c r="D30" s="11">
        <f>TRUNC((C30*1000/[1]UserCalcs!$D$41)/60)</f>
        <v>24</v>
      </c>
      <c r="E30" s="11">
        <f>((C30*1000/[1]UserCalcs!$D$41/60)-D30)*60</f>
        <v>1.4813989752866519E-2</v>
      </c>
      <c r="F30" s="12"/>
      <c r="G30" s="13">
        <v>16</v>
      </c>
      <c r="H30" s="10">
        <f>IF([1]PumpRatePerUserCalcs!BT$41&gt;H29,H29,[1]PumpRatePerUserCalcs!BT$41)</f>
        <v>0.33191803030255779</v>
      </c>
      <c r="I30" s="11">
        <f t="shared" si="1"/>
        <v>108.17208607560359</v>
      </c>
      <c r="J30" s="11">
        <f>TRUNC((I30*1000/[1]UserCalcs!$D$41)/60)</f>
        <v>3</v>
      </c>
      <c r="K30" s="17">
        <f>((I30*1000/[1]UserCalcs!$D$41/60)-J30)*60</f>
        <v>0.28681012600596745</v>
      </c>
    </row>
    <row r="31" spans="1:11" s="15" customFormat="1" ht="15" x14ac:dyDescent="0.25">
      <c r="A31" s="16">
        <v>54</v>
      </c>
      <c r="B31" s="10">
        <f>IF([1]PumpRatePerUserCalcs!AH$41&gt;B30,B30,[1]PumpRatePerUserCalcs!AH$41)</f>
        <v>2.6511472488304748</v>
      </c>
      <c r="C31" s="11">
        <f t="shared" si="0"/>
        <v>864.00888839385175</v>
      </c>
      <c r="D31" s="11">
        <f>TRUNC((C31*1000/[1]UserCalcs!$D$41)/60)</f>
        <v>24</v>
      </c>
      <c r="E31" s="11">
        <f>((C31*1000/[1]UserCalcs!$D$41/60)-D31)*60</f>
        <v>1.4813989752866519E-2</v>
      </c>
      <c r="F31" s="12"/>
      <c r="G31" s="13">
        <v>15</v>
      </c>
      <c r="H31" s="10">
        <f>IF([1]PumpRatePerUserCalcs!BU$41&gt;H30,H30,[1]PumpRatePerUserCalcs!BU$41)</f>
        <v>0.27632062672514751</v>
      </c>
      <c r="I31" s="11">
        <f t="shared" si="1"/>
        <v>90.052892249725573</v>
      </c>
      <c r="J31" s="11">
        <f>TRUNC((I31*1000/[1]UserCalcs!$D$41)/60)</f>
        <v>2</v>
      </c>
      <c r="K31" s="17">
        <f>((I31*1000/[1]UserCalcs!$D$41/60)-J31)*60</f>
        <v>30.088153749542606</v>
      </c>
    </row>
    <row r="32" spans="1:11" s="15" customFormat="1" ht="15" x14ac:dyDescent="0.25">
      <c r="A32" s="16">
        <v>53</v>
      </c>
      <c r="B32" s="10">
        <f>IF([1]PumpRatePerUserCalcs!AI$41&gt;B31,B31,[1]PumpRatePerUserCalcs!AI$41)</f>
        <v>2.6511472488304748</v>
      </c>
      <c r="C32" s="11">
        <f t="shared" si="0"/>
        <v>864.00888839385175</v>
      </c>
      <c r="D32" s="11">
        <f>TRUNC((C32*1000/[1]UserCalcs!$D$41)/60)</f>
        <v>24</v>
      </c>
      <c r="E32" s="11">
        <f>((C32*1000/[1]UserCalcs!$D$41/60)-D32)*60</f>
        <v>1.4813989752866519E-2</v>
      </c>
      <c r="F32" s="12"/>
      <c r="G32" s="13">
        <v>14</v>
      </c>
      <c r="H32" s="10">
        <f>IF([1]PumpRatePerUserCalcs!BV$41&gt;H31,H31,[1]PumpRatePerUserCalcs!BV$41)</f>
        <v>0.22072322314773735</v>
      </c>
      <c r="I32" s="11">
        <f t="shared" si="1"/>
        <v>71.933698423847602</v>
      </c>
      <c r="J32" s="11">
        <f>TRUNC((I32*1000/[1]UserCalcs!$D$41)/60)</f>
        <v>1</v>
      </c>
      <c r="K32" s="17">
        <f>((I32*1000/[1]UserCalcs!$D$41/60)-J32)*60</f>
        <v>59.889497373079344</v>
      </c>
    </row>
    <row r="33" spans="1:11" s="15" customFormat="1" ht="15" x14ac:dyDescent="0.25">
      <c r="A33" s="16">
        <v>52</v>
      </c>
      <c r="B33" s="10">
        <f>IF([1]PumpRatePerUserCalcs!AJ$41&gt;B32,B32,[1]PumpRatePerUserCalcs!AJ$41)</f>
        <v>2.6511472488304748</v>
      </c>
      <c r="C33" s="11">
        <f t="shared" si="0"/>
        <v>864.00888839385175</v>
      </c>
      <c r="D33" s="11">
        <f>TRUNC((C33*1000/[1]UserCalcs!$D$41)/60)</f>
        <v>24</v>
      </c>
      <c r="E33" s="11">
        <f>((C33*1000/[1]UserCalcs!$D$41/60)-D33)*60</f>
        <v>1.4813989752866519E-2</v>
      </c>
      <c r="F33" s="12"/>
      <c r="G33" s="13">
        <v>13</v>
      </c>
      <c r="H33" s="10">
        <f>IF([1]PumpRatePerUserCalcs!BW$41&gt;H32,H32,[1]PumpRatePerUserCalcs!BW$41)</f>
        <v>0.1651258195703271</v>
      </c>
      <c r="I33" s="11">
        <f t="shared" si="1"/>
        <v>53.814504597969602</v>
      </c>
      <c r="J33" s="11">
        <f>TRUNC((I33*1000/[1]UserCalcs!$D$41)/60)</f>
        <v>1</v>
      </c>
      <c r="K33" s="17">
        <f>((I33*1000/[1]UserCalcs!$D$41/60)-J33)*60</f>
        <v>29.690840996616007</v>
      </c>
    </row>
    <row r="34" spans="1:11" s="15" customFormat="1" ht="15" x14ac:dyDescent="0.25">
      <c r="A34" s="16">
        <v>51</v>
      </c>
      <c r="B34" s="10">
        <f>IF([1]PumpRatePerUserCalcs!AK$41&gt;B33,B33,[1]PumpRatePerUserCalcs!AK$41)</f>
        <v>2.6511472488304748</v>
      </c>
      <c r="C34" s="11">
        <f t="shared" si="0"/>
        <v>864.00888839385175</v>
      </c>
      <c r="D34" s="11">
        <f>TRUNC((C34*1000/[1]UserCalcs!$D$41)/60)</f>
        <v>24</v>
      </c>
      <c r="E34" s="11">
        <f>((C34*1000/[1]UserCalcs!$D$41/60)-D34)*60</f>
        <v>1.4813989752866519E-2</v>
      </c>
      <c r="F34" s="12"/>
      <c r="G34" s="13">
        <v>12</v>
      </c>
      <c r="H34" s="10">
        <f>IF([1]PumpRatePerUserCalcs!BX$41&gt;H33,H33,[1]PumpRatePerUserCalcs!BX$41)</f>
        <v>0.10952841599291688</v>
      </c>
      <c r="I34" s="11">
        <f t="shared" si="1"/>
        <v>35.695310772091609</v>
      </c>
      <c r="J34" s="11">
        <f>TRUNC((I34*1000/[1]UserCalcs!$D$41)/60)</f>
        <v>0</v>
      </c>
      <c r="K34" s="17">
        <f>((I34*1000/[1]UserCalcs!$D$41/60)-J34)*60</f>
        <v>59.492184620152678</v>
      </c>
    </row>
    <row r="35" spans="1:11" s="15" customFormat="1" ht="15" x14ac:dyDescent="0.25">
      <c r="A35" s="16">
        <v>50</v>
      </c>
      <c r="B35" s="10">
        <f>IF([1]PumpRatePerUserCalcs!AL$41&gt;B34,B34,[1]PumpRatePerUserCalcs!AL$41)</f>
        <v>2.6511472488304748</v>
      </c>
      <c r="C35" s="11">
        <f t="shared" si="0"/>
        <v>864.00888839385175</v>
      </c>
      <c r="D35" s="11">
        <f>TRUNC((C35*1000/[1]UserCalcs!$D$41)/60)</f>
        <v>24</v>
      </c>
      <c r="E35" s="11">
        <f>((C35*1000/[1]UserCalcs!$D$41/60)-D35)*60</f>
        <v>1.4813989752866519E-2</v>
      </c>
      <c r="F35" s="12"/>
      <c r="G35" s="13">
        <v>11</v>
      </c>
      <c r="H35" s="10">
        <f>IF([1]PumpRatePerUserCalcs!BY$41&gt;H34,H34,[1]PumpRatePerUserCalcs!BY$41)</f>
        <v>5.3931012415506692E-2</v>
      </c>
      <c r="I35" s="11">
        <f t="shared" si="1"/>
        <v>17.576116946213631</v>
      </c>
      <c r="J35" s="11">
        <f>TRUNC((I35*1000/[1]UserCalcs!$D$41)/60)</f>
        <v>0</v>
      </c>
      <c r="K35" s="17">
        <f>((I35*1000/[1]UserCalcs!$D$41/60)-J35)*60</f>
        <v>29.293528243689387</v>
      </c>
    </row>
    <row r="36" spans="1:11" s="15" customFormat="1" ht="15" x14ac:dyDescent="0.25">
      <c r="A36" s="16">
        <v>49</v>
      </c>
      <c r="B36" s="10">
        <f>IF([1]PumpRatePerUserCalcs!AM$41&gt;B35,B35,[1]PumpRatePerUserCalcs!AM$41)</f>
        <v>2.6344196419297532</v>
      </c>
      <c r="C36" s="11">
        <f t="shared" si="0"/>
        <v>858.55736130490652</v>
      </c>
      <c r="D36" s="11">
        <f>TRUNC((C36*1000/[1]UserCalcs!$D$41)/60)</f>
        <v>23</v>
      </c>
      <c r="E36" s="11">
        <f>((C36*1000/[1]UserCalcs!$D$41/60)-D36)*60</f>
        <v>50.928935508177631</v>
      </c>
      <c r="F36" s="12"/>
      <c r="G36" s="13">
        <v>10</v>
      </c>
      <c r="H36" s="10">
        <f>IF([1]PumpRatePerUserCalcs!BZ$41&gt;H35,H35,[1]PumpRatePerUserCalcs!BZ$41)</f>
        <v>0</v>
      </c>
      <c r="I36" s="11">
        <f t="shared" si="1"/>
        <v>0</v>
      </c>
      <c r="J36" s="11">
        <f>TRUNC((I36*1000/[1]UserCalcs!$D$41)/60)</f>
        <v>0</v>
      </c>
      <c r="K36" s="17">
        <f>((I36*1000/[1]UserCalcs!$D$41/60)-J36)*60</f>
        <v>0</v>
      </c>
    </row>
    <row r="37" spans="1:11" s="15" customFormat="1" ht="15" x14ac:dyDescent="0.25">
      <c r="A37" s="16">
        <v>48</v>
      </c>
      <c r="B37" s="10">
        <f>IF([1]PumpRatePerUserCalcs!AN$41&gt;B36,B36,[1]PumpRatePerUserCalcs!AN$41)</f>
        <v>2.5527385934192428</v>
      </c>
      <c r="C37" s="11">
        <f t="shared" si="0"/>
        <v>831.93750759533123</v>
      </c>
      <c r="D37" s="11">
        <f>TRUNC((C37*1000/[1]UserCalcs!$D$41)/60)</f>
        <v>23</v>
      </c>
      <c r="E37" s="11">
        <f>((C37*1000/[1]UserCalcs!$D$41/60)-D37)*60</f>
        <v>6.5625126588851401</v>
      </c>
      <c r="F37" s="12"/>
      <c r="G37" s="13">
        <v>9</v>
      </c>
      <c r="H37" s="10">
        <f>IF([1]PumpRatePerUserCalcs!CA$41&gt;H36,H36,[1]PumpRatePerUserCalcs!CA$41)</f>
        <v>0</v>
      </c>
      <c r="I37" s="11">
        <f t="shared" si="1"/>
        <v>0</v>
      </c>
      <c r="J37" s="11">
        <f>TRUNC((I37*1000/[1]UserCalcs!$D$41)/60)</f>
        <v>0</v>
      </c>
      <c r="K37" s="17">
        <f>((I37*1000/[1]UserCalcs!$D$41/60)-J37)*60</f>
        <v>0</v>
      </c>
    </row>
    <row r="38" spans="1:11" s="15" customFormat="1" ht="15" x14ac:dyDescent="0.25">
      <c r="A38" s="16">
        <v>47</v>
      </c>
      <c r="B38" s="10">
        <f>IF([1]PumpRatePerUserCalcs!AO$41&gt;B37,B37,[1]PumpRatePerUserCalcs!AO$41)</f>
        <v>2.471057544908732</v>
      </c>
      <c r="C38" s="11">
        <f t="shared" si="0"/>
        <v>805.31765388575582</v>
      </c>
      <c r="D38" s="11">
        <f>TRUNC((C38*1000/[1]UserCalcs!$D$41)/60)</f>
        <v>22</v>
      </c>
      <c r="E38" s="11">
        <f>((C38*1000/[1]UserCalcs!$D$41/60)-D38)*60</f>
        <v>22.196089809593076</v>
      </c>
      <c r="F38" s="12"/>
      <c r="G38" s="13">
        <v>8</v>
      </c>
      <c r="H38" s="10">
        <f>IF([1]PumpRatePerUserCalcs!CB$41&gt;H37,H37,[1]PumpRatePerUserCalcs!CB$41)</f>
        <v>0</v>
      </c>
      <c r="I38" s="11">
        <f t="shared" si="1"/>
        <v>0</v>
      </c>
      <c r="J38" s="11">
        <f>TRUNC((I38*1000/[1]UserCalcs!$D$41)/60)</f>
        <v>0</v>
      </c>
      <c r="K38" s="17">
        <f>((I38*1000/[1]UserCalcs!$D$41/60)-J38)*60</f>
        <v>0</v>
      </c>
    </row>
    <row r="39" spans="1:11" s="15" customFormat="1" ht="15" x14ac:dyDescent="0.25">
      <c r="A39" s="16">
        <v>46</v>
      </c>
      <c r="B39" s="10">
        <f>IF([1]PumpRatePerUserCalcs!AP$41&gt;B38,B38,[1]PumpRatePerUserCalcs!AP$41)</f>
        <v>2.3893764963982211</v>
      </c>
      <c r="C39" s="11">
        <f t="shared" si="0"/>
        <v>778.69780017618029</v>
      </c>
      <c r="D39" s="11">
        <f>TRUNC((C39*1000/[1]UserCalcs!$D$41)/60)</f>
        <v>21</v>
      </c>
      <c r="E39" s="11">
        <f>((C39*1000/[1]UserCalcs!$D$41/60)-D39)*60</f>
        <v>37.829666960300585</v>
      </c>
      <c r="F39" s="12"/>
      <c r="G39" s="13">
        <v>7</v>
      </c>
      <c r="H39" s="10">
        <f>IF([1]PumpRatePerUserCalcs!CC$41&gt;H38,H38,[1]PumpRatePerUserCalcs!CC$41)</f>
        <v>0</v>
      </c>
      <c r="I39" s="11">
        <f t="shared" si="1"/>
        <v>0</v>
      </c>
      <c r="J39" s="11">
        <f>TRUNC((I39*1000/[1]UserCalcs!$D$41)/60)</f>
        <v>0</v>
      </c>
      <c r="K39" s="17">
        <f>((I39*1000/[1]UserCalcs!$D$41/60)-J39)*60</f>
        <v>0</v>
      </c>
    </row>
    <row r="40" spans="1:11" s="15" customFormat="1" ht="15" x14ac:dyDescent="0.25">
      <c r="A40" s="16">
        <v>45</v>
      </c>
      <c r="B40" s="10">
        <f>IF([1]PumpRatePerUserCalcs!AQ$41&gt;B39,B39,[1]PumpRatePerUserCalcs!AQ$41)</f>
        <v>2.3076954478877099</v>
      </c>
      <c r="C40" s="11">
        <f t="shared" si="0"/>
        <v>752.07794646660454</v>
      </c>
      <c r="D40" s="11">
        <f>TRUNC((C40*1000/[1]UserCalcs!$D$41)/60)</f>
        <v>20</v>
      </c>
      <c r="E40" s="11">
        <f>((C40*1000/[1]UserCalcs!$D$41/60)-D40)*60</f>
        <v>53.463244111007668</v>
      </c>
      <c r="F40" s="12"/>
      <c r="G40" s="13">
        <v>6</v>
      </c>
      <c r="H40" s="10">
        <f>IF([1]PumpRatePerUserCalcs!CD$41&gt;H39,H39,[1]PumpRatePerUserCalcs!CD$41)</f>
        <v>0</v>
      </c>
      <c r="I40" s="11">
        <f t="shared" si="1"/>
        <v>0</v>
      </c>
      <c r="J40" s="11">
        <f>TRUNC((I40*1000/[1]UserCalcs!$D$41)/60)</f>
        <v>0</v>
      </c>
      <c r="K40" s="17">
        <f>((I40*1000/[1]UserCalcs!$D$41/60)-J40)*60</f>
        <v>0</v>
      </c>
    </row>
    <row r="41" spans="1:11" s="15" customFormat="1" ht="15" x14ac:dyDescent="0.25">
      <c r="A41" s="16">
        <v>44</v>
      </c>
      <c r="B41" s="10">
        <f>IF([1]PumpRatePerUserCalcs!AR$41&gt;B40,B40,[1]PumpRatePerUserCalcs!AR$41)</f>
        <v>2.2260143993771995</v>
      </c>
      <c r="C41" s="11">
        <f t="shared" si="0"/>
        <v>725.45809275702936</v>
      </c>
      <c r="D41" s="11">
        <f>TRUNC((C41*1000/[1]UserCalcs!$D$41)/60)</f>
        <v>20</v>
      </c>
      <c r="E41" s="11">
        <f>((C41*1000/[1]UserCalcs!$D$41/60)-D41)*60</f>
        <v>9.0968212617156041</v>
      </c>
      <c r="F41" s="12"/>
      <c r="G41" s="13">
        <v>5</v>
      </c>
      <c r="H41" s="10">
        <f>IF([1]PumpRatePerUserCalcs!CE$41&gt;H40,H40,[1]PumpRatePerUserCalcs!CE$41)</f>
        <v>0</v>
      </c>
      <c r="I41" s="11">
        <f t="shared" si="1"/>
        <v>0</v>
      </c>
      <c r="J41" s="11">
        <f>TRUNC((I41*1000/[1]UserCalcs!$D$41)/60)</f>
        <v>0</v>
      </c>
      <c r="K41" s="17">
        <f>((I41*1000/[1]UserCalcs!$D$41/60)-J41)*60</f>
        <v>0</v>
      </c>
    </row>
    <row r="42" spans="1:11" s="15" customFormat="1" ht="15" x14ac:dyDescent="0.25">
      <c r="A42" s="16">
        <v>43</v>
      </c>
      <c r="B42" s="10">
        <f>IF([1]PumpRatePerUserCalcs!AS$41&gt;B41,B41,[1]PumpRatePerUserCalcs!AS$41)</f>
        <v>2.1443333508666882</v>
      </c>
      <c r="C42" s="11">
        <f t="shared" si="0"/>
        <v>698.83823904745373</v>
      </c>
      <c r="D42" s="11">
        <f>TRUNC((C42*1000/[1]UserCalcs!$D$41)/60)</f>
        <v>19</v>
      </c>
      <c r="E42" s="11">
        <f>((C42*1000/[1]UserCalcs!$D$41/60)-D42)*60</f>
        <v>24.7303984124229</v>
      </c>
      <c r="F42" s="12"/>
      <c r="G42" s="13">
        <v>4</v>
      </c>
      <c r="H42" s="10">
        <f>IF([1]PumpRatePerUserCalcs!CF$41&gt;H41,H41,[1]PumpRatePerUserCalcs!CF$41)</f>
        <v>0</v>
      </c>
      <c r="I42" s="11">
        <f t="shared" si="1"/>
        <v>0</v>
      </c>
      <c r="J42" s="11">
        <f>TRUNC((I42*1000/[1]UserCalcs!$D$41)/60)</f>
        <v>0</v>
      </c>
      <c r="K42" s="17">
        <f>((I42*1000/[1]UserCalcs!$D$41/60)-J42)*60</f>
        <v>0</v>
      </c>
    </row>
    <row r="43" spans="1:11" s="15" customFormat="1" ht="15" x14ac:dyDescent="0.25">
      <c r="A43" s="16">
        <v>42</v>
      </c>
      <c r="B43" s="10">
        <f>IF([1]PumpRatePerUserCalcs!AT$41&gt;B42,B42,[1]PumpRatePerUserCalcs!AT$41)</f>
        <v>2.0626523023561774</v>
      </c>
      <c r="C43" s="11">
        <f t="shared" si="0"/>
        <v>672.2183853378782</v>
      </c>
      <c r="D43" s="11">
        <f>TRUNC((C43*1000/[1]UserCalcs!$D$41)/60)</f>
        <v>18</v>
      </c>
      <c r="E43" s="11">
        <f>((C43*1000/[1]UserCalcs!$D$41/60)-D43)*60</f>
        <v>40.36397556313041</v>
      </c>
      <c r="F43" s="12"/>
      <c r="G43" s="13">
        <v>3</v>
      </c>
      <c r="H43" s="10">
        <f>IF([1]PumpRatePerUserCalcs!CG$41&gt;H42,H42,[1]PumpRatePerUserCalcs!CG$41)</f>
        <v>0</v>
      </c>
      <c r="I43" s="11">
        <f t="shared" si="1"/>
        <v>0</v>
      </c>
      <c r="J43" s="11">
        <f>TRUNC((I43*1000/[1]UserCalcs!$D$41)/60)</f>
        <v>0</v>
      </c>
      <c r="K43" s="17">
        <f>((I43*1000/[1]UserCalcs!$D$41/60)-J43)*60</f>
        <v>0</v>
      </c>
    </row>
    <row r="44" spans="1:11" s="15" customFormat="1" ht="15" x14ac:dyDescent="0.25">
      <c r="A44" s="16">
        <v>41</v>
      </c>
      <c r="B44" s="10">
        <f>IF([1]PumpRatePerUserCalcs!AU$41&gt;B43,B43,[1]PumpRatePerUserCalcs!AU$41)</f>
        <v>1.9809712538456667</v>
      </c>
      <c r="C44" s="11">
        <f t="shared" si="0"/>
        <v>645.59853162830279</v>
      </c>
      <c r="D44" s="11">
        <f>TRUNC((C44*1000/[1]UserCalcs!$D$41)/60)</f>
        <v>17</v>
      </c>
      <c r="E44" s="11">
        <f>((C44*1000/[1]UserCalcs!$D$41/60)-D44)*60</f>
        <v>55.997552713837919</v>
      </c>
      <c r="F44" s="12"/>
      <c r="G44" s="13">
        <v>2</v>
      </c>
      <c r="H44" s="10">
        <f>IF([1]PumpRatePerUserCalcs!CH$41&gt;H43,H43,[1]PumpRatePerUserCalcs!CH$41)</f>
        <v>0</v>
      </c>
      <c r="I44" s="11">
        <f t="shared" si="1"/>
        <v>0</v>
      </c>
      <c r="J44" s="11">
        <f>TRUNC((I44*1000/[1]UserCalcs!$D$41)/60)</f>
        <v>0</v>
      </c>
      <c r="K44" s="17">
        <f>((I44*1000/[1]UserCalcs!$D$41/60)-J44)*60</f>
        <v>0</v>
      </c>
    </row>
    <row r="45" spans="1:11" s="15" customFormat="1" ht="15" x14ac:dyDescent="0.25">
      <c r="A45" s="18">
        <v>40</v>
      </c>
      <c r="B45" s="19">
        <f>IF([1]PumpRatePerUserCalcs!AV$41&gt;B44,B44,[1]PumpRatePerUserCalcs!AV$41)</f>
        <v>1.905927479525978</v>
      </c>
      <c r="C45" s="20">
        <f t="shared" si="0"/>
        <v>621.14176557751614</v>
      </c>
      <c r="D45" s="20">
        <f>TRUNC((C45*1000/[1]UserCalcs!$D$41)/60)</f>
        <v>17</v>
      </c>
      <c r="E45" s="21">
        <f>((C45*1000/[1]UserCalcs!$D$41/60)-D45)*60</f>
        <v>15.236275962526804</v>
      </c>
      <c r="F45" s="12"/>
      <c r="G45" s="22">
        <v>1</v>
      </c>
      <c r="H45" s="19">
        <f>IF([1]PumpRatePerUserCalcs!CI$41&gt;H44,H44,[1]PumpRatePerUserCalcs!CI$41)</f>
        <v>0</v>
      </c>
      <c r="I45" s="20">
        <f t="shared" si="1"/>
        <v>0</v>
      </c>
      <c r="J45" s="20">
        <f>TRUNC((I45*1000/[1]UserCalcs!$D$41)/60)</f>
        <v>0</v>
      </c>
      <c r="K45" s="21">
        <f>((I45*1000/[1]UserCalcs!$D$41/60)-J45)*60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CEFB-702B-41D7-814A-57A6D1C480A2}">
  <dimension ref="A1:K52"/>
  <sheetViews>
    <sheetView workbookViewId="0">
      <selection activeCell="N15" sqref="N15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122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54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v>0.44185787480507915</v>
      </c>
      <c r="C7" s="11">
        <v>144.0014813989753</v>
      </c>
      <c r="D7" s="11">
        <v>24</v>
      </c>
      <c r="E7" s="11">
        <v>1.4813989753079682E-2</v>
      </c>
      <c r="F7" s="12"/>
      <c r="G7" s="13">
        <v>39</v>
      </c>
      <c r="H7" s="10">
        <v>0.44185787480507915</v>
      </c>
      <c r="I7" s="11">
        <v>144.0014813989753</v>
      </c>
      <c r="J7" s="11">
        <v>24</v>
      </c>
      <c r="K7" s="17">
        <v>1.4813989753079682E-2</v>
      </c>
    </row>
    <row r="8" spans="1:11" s="15" customFormat="1" ht="15" x14ac:dyDescent="0.25">
      <c r="A8" s="16">
        <v>77</v>
      </c>
      <c r="B8" s="10">
        <v>0.44185787480507915</v>
      </c>
      <c r="C8" s="11">
        <v>144.0014813989753</v>
      </c>
      <c r="D8" s="11">
        <v>24</v>
      </c>
      <c r="E8" s="11">
        <v>1.4813989753079682E-2</v>
      </c>
      <c r="F8" s="12"/>
      <c r="G8" s="13">
        <v>38</v>
      </c>
      <c r="H8" s="10">
        <v>0.44185787480507915</v>
      </c>
      <c r="I8" s="11">
        <v>144.0014813989753</v>
      </c>
      <c r="J8" s="11">
        <v>24</v>
      </c>
      <c r="K8" s="17">
        <v>1.4813989753079682E-2</v>
      </c>
    </row>
    <row r="9" spans="1:11" s="15" customFormat="1" ht="15" x14ac:dyDescent="0.25">
      <c r="A9" s="16">
        <v>76</v>
      </c>
      <c r="B9" s="10">
        <v>0.44185787480507915</v>
      </c>
      <c r="C9" s="11">
        <v>144.0014813989753</v>
      </c>
      <c r="D9" s="11">
        <v>24</v>
      </c>
      <c r="E9" s="11">
        <v>1.4813989753079682E-2</v>
      </c>
      <c r="F9" s="12"/>
      <c r="G9" s="13">
        <v>37</v>
      </c>
      <c r="H9" s="10">
        <v>0.44185787480507915</v>
      </c>
      <c r="I9" s="11">
        <v>144.0014813989753</v>
      </c>
      <c r="J9" s="11">
        <v>24</v>
      </c>
      <c r="K9" s="17">
        <v>1.4813989753079682E-2</v>
      </c>
    </row>
    <row r="10" spans="1:11" s="15" customFormat="1" ht="15" x14ac:dyDescent="0.25">
      <c r="A10" s="16">
        <v>75</v>
      </c>
      <c r="B10" s="10">
        <v>0.44185787480507915</v>
      </c>
      <c r="C10" s="11">
        <v>144.0014813989753</v>
      </c>
      <c r="D10" s="11">
        <v>24</v>
      </c>
      <c r="E10" s="11">
        <v>1.4813989753079682E-2</v>
      </c>
      <c r="F10" s="12"/>
      <c r="G10" s="13">
        <v>36</v>
      </c>
      <c r="H10" s="10">
        <v>0.44185787480507915</v>
      </c>
      <c r="I10" s="11">
        <v>144.0014813989753</v>
      </c>
      <c r="J10" s="11">
        <v>24</v>
      </c>
      <c r="K10" s="17">
        <v>1.4813989753079682E-2</v>
      </c>
    </row>
    <row r="11" spans="1:11" s="15" customFormat="1" ht="15" x14ac:dyDescent="0.25">
      <c r="A11" s="16">
        <v>74</v>
      </c>
      <c r="B11" s="10">
        <v>0.44185787480507915</v>
      </c>
      <c r="C11" s="11">
        <v>144.0014813989753</v>
      </c>
      <c r="D11" s="11">
        <v>24</v>
      </c>
      <c r="E11" s="11">
        <v>1.4813989753079682E-2</v>
      </c>
      <c r="F11" s="12"/>
      <c r="G11" s="13">
        <v>35</v>
      </c>
      <c r="H11" s="10">
        <v>0.44185787480507915</v>
      </c>
      <c r="I11" s="11">
        <v>144.0014813989753</v>
      </c>
      <c r="J11" s="11">
        <v>24</v>
      </c>
      <c r="K11" s="17">
        <v>1.4813989753079682E-2</v>
      </c>
    </row>
    <row r="12" spans="1:11" s="15" customFormat="1" ht="15" x14ac:dyDescent="0.25">
      <c r="A12" s="16">
        <v>73</v>
      </c>
      <c r="B12" s="10">
        <v>0.44185787480507915</v>
      </c>
      <c r="C12" s="11">
        <v>144.0014813989753</v>
      </c>
      <c r="D12" s="11">
        <v>24</v>
      </c>
      <c r="E12" s="11">
        <v>1.4813989753079682E-2</v>
      </c>
      <c r="F12" s="12"/>
      <c r="G12" s="13">
        <v>34</v>
      </c>
      <c r="H12" s="10">
        <v>0.44185787480507915</v>
      </c>
      <c r="I12" s="11">
        <v>144.0014813989753</v>
      </c>
      <c r="J12" s="11">
        <v>24</v>
      </c>
      <c r="K12" s="17">
        <v>1.4813989753079682E-2</v>
      </c>
    </row>
    <row r="13" spans="1:11" s="15" customFormat="1" ht="15" x14ac:dyDescent="0.25">
      <c r="A13" s="16">
        <v>72</v>
      </c>
      <c r="B13" s="10">
        <v>0.44185787480507915</v>
      </c>
      <c r="C13" s="11">
        <v>144.0014813989753</v>
      </c>
      <c r="D13" s="11">
        <v>24</v>
      </c>
      <c r="E13" s="11">
        <v>1.4813989753079682E-2</v>
      </c>
      <c r="F13" s="12"/>
      <c r="G13" s="13">
        <v>33</v>
      </c>
      <c r="H13" s="10">
        <v>0.44185787480507915</v>
      </c>
      <c r="I13" s="11">
        <v>144.0014813989753</v>
      </c>
      <c r="J13" s="11">
        <v>24</v>
      </c>
      <c r="K13" s="17">
        <v>1.4813989753079682E-2</v>
      </c>
    </row>
    <row r="14" spans="1:11" s="15" customFormat="1" ht="15" x14ac:dyDescent="0.25">
      <c r="A14" s="16">
        <v>71</v>
      </c>
      <c r="B14" s="10">
        <v>0.44185787480507915</v>
      </c>
      <c r="C14" s="11">
        <v>144.0014813989753</v>
      </c>
      <c r="D14" s="11">
        <v>24</v>
      </c>
      <c r="E14" s="11">
        <v>1.4813989753079682E-2</v>
      </c>
      <c r="F14" s="12"/>
      <c r="G14" s="13">
        <v>32</v>
      </c>
      <c r="H14" s="10">
        <v>0.44185787480507915</v>
      </c>
      <c r="I14" s="11">
        <v>144.0014813989753</v>
      </c>
      <c r="J14" s="11">
        <v>24</v>
      </c>
      <c r="K14" s="17">
        <v>1.4813989753079682E-2</v>
      </c>
    </row>
    <row r="15" spans="1:11" s="15" customFormat="1" ht="15" x14ac:dyDescent="0.25">
      <c r="A15" s="16">
        <v>70</v>
      </c>
      <c r="B15" s="10">
        <v>0.44185787480507915</v>
      </c>
      <c r="C15" s="11">
        <v>144.0014813989753</v>
      </c>
      <c r="D15" s="11">
        <v>24</v>
      </c>
      <c r="E15" s="11">
        <v>1.4813989753079682E-2</v>
      </c>
      <c r="F15" s="12"/>
      <c r="G15" s="13">
        <v>31</v>
      </c>
      <c r="H15" s="10">
        <v>0.44185787480507915</v>
      </c>
      <c r="I15" s="11">
        <v>144.0014813989753</v>
      </c>
      <c r="J15" s="11">
        <v>24</v>
      </c>
      <c r="K15" s="17">
        <v>1.4813989753079682E-2</v>
      </c>
    </row>
    <row r="16" spans="1:11" s="15" customFormat="1" ht="15" x14ac:dyDescent="0.25">
      <c r="A16" s="16">
        <v>69</v>
      </c>
      <c r="B16" s="10">
        <v>0.44185787480507915</v>
      </c>
      <c r="C16" s="11">
        <v>144.0014813989753</v>
      </c>
      <c r="D16" s="11">
        <v>24</v>
      </c>
      <c r="E16" s="11">
        <v>1.4813989753079682E-2</v>
      </c>
      <c r="F16" s="12"/>
      <c r="G16" s="13">
        <v>30</v>
      </c>
      <c r="H16" s="10">
        <v>0.44185787480507915</v>
      </c>
      <c r="I16" s="11">
        <v>144.0014813989753</v>
      </c>
      <c r="J16" s="11">
        <v>24</v>
      </c>
      <c r="K16" s="17">
        <v>1.4813989753079682E-2</v>
      </c>
    </row>
    <row r="17" spans="1:11" s="15" customFormat="1" ht="15" x14ac:dyDescent="0.25">
      <c r="A17" s="16">
        <v>68</v>
      </c>
      <c r="B17" s="10">
        <v>0.44185787480507915</v>
      </c>
      <c r="C17" s="11">
        <v>144.0014813989753</v>
      </c>
      <c r="D17" s="11">
        <v>24</v>
      </c>
      <c r="E17" s="11">
        <v>1.4813989753079682E-2</v>
      </c>
      <c r="F17" s="12"/>
      <c r="G17" s="13">
        <v>29</v>
      </c>
      <c r="H17" s="10">
        <v>0.44185787480507915</v>
      </c>
      <c r="I17" s="11">
        <v>144.0014813989753</v>
      </c>
      <c r="J17" s="11">
        <v>24</v>
      </c>
      <c r="K17" s="17">
        <v>1.4813989753079682E-2</v>
      </c>
    </row>
    <row r="18" spans="1:11" s="15" customFormat="1" ht="15" x14ac:dyDescent="0.25">
      <c r="A18" s="16">
        <v>67</v>
      </c>
      <c r="B18" s="10">
        <v>0.44185787480507915</v>
      </c>
      <c r="C18" s="11">
        <v>144.0014813989753</v>
      </c>
      <c r="D18" s="11">
        <v>24</v>
      </c>
      <c r="E18" s="11">
        <v>1.4813989753079682E-2</v>
      </c>
      <c r="F18" s="12"/>
      <c r="G18" s="13">
        <v>28</v>
      </c>
      <c r="H18" s="10">
        <v>0.44185787480507915</v>
      </c>
      <c r="I18" s="11">
        <v>144.0014813989753</v>
      </c>
      <c r="J18" s="11">
        <v>24</v>
      </c>
      <c r="K18" s="17">
        <v>1.4813989753079682E-2</v>
      </c>
    </row>
    <row r="19" spans="1:11" s="15" customFormat="1" ht="15" x14ac:dyDescent="0.25">
      <c r="A19" s="16">
        <v>66</v>
      </c>
      <c r="B19" s="10">
        <v>0.44185787480507915</v>
      </c>
      <c r="C19" s="11">
        <v>144.0014813989753</v>
      </c>
      <c r="D19" s="11">
        <v>24</v>
      </c>
      <c r="E19" s="11">
        <v>1.4813989753079682E-2</v>
      </c>
      <c r="F19" s="12"/>
      <c r="G19" s="13">
        <v>27</v>
      </c>
      <c r="H19" s="10">
        <v>0.44185787480507915</v>
      </c>
      <c r="I19" s="11">
        <v>144.0014813989753</v>
      </c>
      <c r="J19" s="11">
        <v>24</v>
      </c>
      <c r="K19" s="17">
        <v>1.4813989753079682E-2</v>
      </c>
    </row>
    <row r="20" spans="1:11" s="15" customFormat="1" ht="15" x14ac:dyDescent="0.25">
      <c r="A20" s="16">
        <v>65</v>
      </c>
      <c r="B20" s="10">
        <v>0.44185787480507915</v>
      </c>
      <c r="C20" s="11">
        <v>144.0014813989753</v>
      </c>
      <c r="D20" s="11">
        <v>24</v>
      </c>
      <c r="E20" s="11">
        <v>1.4813989753079682E-2</v>
      </c>
      <c r="F20" s="12"/>
      <c r="G20" s="13">
        <v>26</v>
      </c>
      <c r="H20" s="10">
        <v>0.44185787480507915</v>
      </c>
      <c r="I20" s="11">
        <v>144.0014813989753</v>
      </c>
      <c r="J20" s="11">
        <v>24</v>
      </c>
      <c r="K20" s="17">
        <v>1.4813989753079682E-2</v>
      </c>
    </row>
    <row r="21" spans="1:11" s="15" customFormat="1" ht="15" x14ac:dyDescent="0.25">
      <c r="A21" s="16">
        <v>64</v>
      </c>
      <c r="B21" s="10">
        <v>0.44185787480507915</v>
      </c>
      <c r="C21" s="11">
        <v>144.0014813989753</v>
      </c>
      <c r="D21" s="11">
        <v>24</v>
      </c>
      <c r="E21" s="11">
        <v>1.4813989753079682E-2</v>
      </c>
      <c r="F21" s="12"/>
      <c r="G21" s="13">
        <v>25</v>
      </c>
      <c r="H21" s="10">
        <v>0.44185787480507915</v>
      </c>
      <c r="I21" s="11">
        <v>144.0014813989753</v>
      </c>
      <c r="J21" s="11">
        <v>24</v>
      </c>
      <c r="K21" s="17">
        <v>1.4813989753079682E-2</v>
      </c>
    </row>
    <row r="22" spans="1:11" s="15" customFormat="1" ht="15" x14ac:dyDescent="0.25">
      <c r="A22" s="16">
        <v>63</v>
      </c>
      <c r="B22" s="10">
        <v>0.44185787480507915</v>
      </c>
      <c r="C22" s="11">
        <v>144.0014813989753</v>
      </c>
      <c r="D22" s="11">
        <v>24</v>
      </c>
      <c r="E22" s="11">
        <v>1.4813989753079682E-2</v>
      </c>
      <c r="F22" s="12"/>
      <c r="G22" s="13">
        <v>24</v>
      </c>
      <c r="H22" s="10">
        <v>0.44185787480507915</v>
      </c>
      <c r="I22" s="11">
        <v>144.0014813989753</v>
      </c>
      <c r="J22" s="11">
        <v>24</v>
      </c>
      <c r="K22" s="17">
        <v>1.4813989753079682E-2</v>
      </c>
    </row>
    <row r="23" spans="1:11" s="15" customFormat="1" ht="15" x14ac:dyDescent="0.25">
      <c r="A23" s="16">
        <v>62</v>
      </c>
      <c r="B23" s="10">
        <v>0.44185787480507915</v>
      </c>
      <c r="C23" s="11">
        <v>144.0014813989753</v>
      </c>
      <c r="D23" s="11">
        <v>24</v>
      </c>
      <c r="E23" s="11">
        <v>1.4813989753079682E-2</v>
      </c>
      <c r="F23" s="12"/>
      <c r="G23" s="13">
        <v>23</v>
      </c>
      <c r="H23" s="10">
        <v>0.44185787480507915</v>
      </c>
      <c r="I23" s="11">
        <v>144.0014813989753</v>
      </c>
      <c r="J23" s="11">
        <v>24</v>
      </c>
      <c r="K23" s="17">
        <v>1.4813989753079682E-2</v>
      </c>
    </row>
    <row r="24" spans="1:11" s="15" customFormat="1" ht="15" x14ac:dyDescent="0.25">
      <c r="A24" s="16">
        <v>61</v>
      </c>
      <c r="B24" s="10">
        <v>0.44185787480507915</v>
      </c>
      <c r="C24" s="11">
        <v>144.0014813989753</v>
      </c>
      <c r="D24" s="11">
        <v>24</v>
      </c>
      <c r="E24" s="11">
        <v>1.4813989753079682E-2</v>
      </c>
      <c r="F24" s="12"/>
      <c r="G24" s="13">
        <v>22</v>
      </c>
      <c r="H24" s="10">
        <v>0.44185787480507915</v>
      </c>
      <c r="I24" s="11">
        <v>144.0014813989753</v>
      </c>
      <c r="J24" s="11">
        <v>24</v>
      </c>
      <c r="K24" s="17">
        <v>1.4813989753079682E-2</v>
      </c>
    </row>
    <row r="25" spans="1:11" s="15" customFormat="1" ht="15" x14ac:dyDescent="0.25">
      <c r="A25" s="16">
        <v>60</v>
      </c>
      <c r="B25" s="10">
        <v>0.44185787480507915</v>
      </c>
      <c r="C25" s="11">
        <v>144.0014813989753</v>
      </c>
      <c r="D25" s="11">
        <v>24</v>
      </c>
      <c r="E25" s="11">
        <v>1.4813989753079682E-2</v>
      </c>
      <c r="F25" s="12"/>
      <c r="G25" s="13">
        <v>21</v>
      </c>
      <c r="H25" s="10">
        <v>0.44185787480507915</v>
      </c>
      <c r="I25" s="11">
        <v>144.0014813989753</v>
      </c>
      <c r="J25" s="11">
        <v>24</v>
      </c>
      <c r="K25" s="17">
        <v>1.4813989753079682E-2</v>
      </c>
    </row>
    <row r="26" spans="1:11" s="15" customFormat="1" ht="15" x14ac:dyDescent="0.25">
      <c r="A26" s="16">
        <v>59</v>
      </c>
      <c r="B26" s="10">
        <v>0.44185787480507915</v>
      </c>
      <c r="C26" s="11">
        <v>144.0014813989753</v>
      </c>
      <c r="D26" s="11">
        <v>24</v>
      </c>
      <c r="E26" s="11">
        <v>1.4813989753079682E-2</v>
      </c>
      <c r="F26" s="12"/>
      <c r="G26" s="13">
        <v>20</v>
      </c>
      <c r="H26" s="10">
        <v>0.44185787480507915</v>
      </c>
      <c r="I26" s="11">
        <v>144.0014813989753</v>
      </c>
      <c r="J26" s="11">
        <v>24</v>
      </c>
      <c r="K26" s="17">
        <v>1.4813989753079682E-2</v>
      </c>
    </row>
    <row r="27" spans="1:11" s="15" customFormat="1" ht="15" x14ac:dyDescent="0.25">
      <c r="A27" s="16">
        <v>58</v>
      </c>
      <c r="B27" s="10">
        <v>0.44185787480507915</v>
      </c>
      <c r="C27" s="11">
        <v>144.0014813989753</v>
      </c>
      <c r="D27" s="11">
        <v>24</v>
      </c>
      <c r="E27" s="11">
        <v>1.4813989753079682E-2</v>
      </c>
      <c r="F27" s="12"/>
      <c r="G27" s="13">
        <v>19</v>
      </c>
      <c r="H27" s="10">
        <v>0.44185787480507915</v>
      </c>
      <c r="I27" s="11">
        <v>144.0014813989753</v>
      </c>
      <c r="J27" s="11">
        <v>24</v>
      </c>
      <c r="K27" s="17">
        <v>1.4813989753079682E-2</v>
      </c>
    </row>
    <row r="28" spans="1:11" s="15" customFormat="1" ht="15" x14ac:dyDescent="0.25">
      <c r="A28" s="16">
        <v>57</v>
      </c>
      <c r="B28" s="10">
        <v>0.44185787480507915</v>
      </c>
      <c r="C28" s="11">
        <v>144.0014813989753</v>
      </c>
      <c r="D28" s="11">
        <v>24</v>
      </c>
      <c r="E28" s="11">
        <v>1.4813989753079682E-2</v>
      </c>
      <c r="F28" s="12"/>
      <c r="G28" s="13">
        <v>18</v>
      </c>
      <c r="H28" s="10">
        <v>0.44185787480507915</v>
      </c>
      <c r="I28" s="11">
        <v>144.0014813989753</v>
      </c>
      <c r="J28" s="11">
        <v>24</v>
      </c>
      <c r="K28" s="17">
        <v>1.4813989753079682E-2</v>
      </c>
    </row>
    <row r="29" spans="1:11" s="15" customFormat="1" ht="15" x14ac:dyDescent="0.25">
      <c r="A29" s="16">
        <v>56</v>
      </c>
      <c r="B29" s="10">
        <v>0.44185787480507915</v>
      </c>
      <c r="C29" s="11">
        <v>144.0014813989753</v>
      </c>
      <c r="D29" s="11">
        <v>24</v>
      </c>
      <c r="E29" s="11">
        <v>1.4813989753079682E-2</v>
      </c>
      <c r="F29" s="12"/>
      <c r="G29" s="13">
        <v>17</v>
      </c>
      <c r="H29" s="10">
        <v>0.44185787480507915</v>
      </c>
      <c r="I29" s="11">
        <v>144.0014813989753</v>
      </c>
      <c r="J29" s="11">
        <v>24</v>
      </c>
      <c r="K29" s="17">
        <v>1.4813989753079682E-2</v>
      </c>
    </row>
    <row r="30" spans="1:11" s="15" customFormat="1" ht="15" x14ac:dyDescent="0.25">
      <c r="A30" s="16">
        <v>55</v>
      </c>
      <c r="B30" s="10">
        <v>0.44185787480507915</v>
      </c>
      <c r="C30" s="11">
        <v>144.0014813989753</v>
      </c>
      <c r="D30" s="11">
        <v>24</v>
      </c>
      <c r="E30" s="11">
        <v>1.4813989753079682E-2</v>
      </c>
      <c r="F30" s="12"/>
      <c r="G30" s="13">
        <v>16</v>
      </c>
      <c r="H30" s="10">
        <v>0.44185787480507915</v>
      </c>
      <c r="I30" s="11">
        <v>144.0014813989753</v>
      </c>
      <c r="J30" s="11">
        <v>24</v>
      </c>
      <c r="K30" s="17">
        <v>1.4813989753079682E-2</v>
      </c>
    </row>
    <row r="31" spans="1:11" s="15" customFormat="1" ht="15" x14ac:dyDescent="0.25">
      <c r="A31" s="16">
        <v>54</v>
      </c>
      <c r="B31" s="10">
        <v>0.44185787480507915</v>
      </c>
      <c r="C31" s="11">
        <v>144.0014813989753</v>
      </c>
      <c r="D31" s="11">
        <v>24</v>
      </c>
      <c r="E31" s="11">
        <v>1.4813989753079682E-2</v>
      </c>
      <c r="F31" s="12"/>
      <c r="G31" s="13">
        <v>15</v>
      </c>
      <c r="H31" s="10">
        <v>0.44185787480507915</v>
      </c>
      <c r="I31" s="11">
        <v>144.0014813989753</v>
      </c>
      <c r="J31" s="11">
        <v>24</v>
      </c>
      <c r="K31" s="17">
        <v>1.4813989753079682E-2</v>
      </c>
    </row>
    <row r="32" spans="1:11" s="15" customFormat="1" ht="15" x14ac:dyDescent="0.25">
      <c r="A32" s="16">
        <v>53</v>
      </c>
      <c r="B32" s="10">
        <v>0.44185787480507915</v>
      </c>
      <c r="C32" s="11">
        <v>144.0014813989753</v>
      </c>
      <c r="D32" s="11">
        <v>24</v>
      </c>
      <c r="E32" s="11">
        <v>1.4813989753079682E-2</v>
      </c>
      <c r="F32" s="12"/>
      <c r="G32" s="13">
        <v>14</v>
      </c>
      <c r="H32" s="10">
        <v>0.44185787480507915</v>
      </c>
      <c r="I32" s="11">
        <v>144.0014813989753</v>
      </c>
      <c r="J32" s="11">
        <v>24</v>
      </c>
      <c r="K32" s="17">
        <v>1.4813989753079682E-2</v>
      </c>
    </row>
    <row r="33" spans="1:11" s="15" customFormat="1" ht="15" x14ac:dyDescent="0.25">
      <c r="A33" s="16">
        <v>52</v>
      </c>
      <c r="B33" s="10">
        <v>0.44185787480507915</v>
      </c>
      <c r="C33" s="11">
        <v>144.0014813989753</v>
      </c>
      <c r="D33" s="11">
        <v>24</v>
      </c>
      <c r="E33" s="11">
        <v>1.4813989753079682E-2</v>
      </c>
      <c r="F33" s="12"/>
      <c r="G33" s="13">
        <v>13</v>
      </c>
      <c r="H33" s="10">
        <v>0.37084489149421312</v>
      </c>
      <c r="I33" s="11">
        <v>120.85835013796405</v>
      </c>
      <c r="J33" s="11">
        <v>20</v>
      </c>
      <c r="K33" s="17">
        <v>8.5835013796404525</v>
      </c>
    </row>
    <row r="34" spans="1:11" s="15" customFormat="1" ht="15" x14ac:dyDescent="0.25">
      <c r="A34" s="16">
        <v>51</v>
      </c>
      <c r="B34" s="10">
        <v>0.44185787480507915</v>
      </c>
      <c r="C34" s="11">
        <v>144.0014813989753</v>
      </c>
      <c r="D34" s="11">
        <v>24</v>
      </c>
      <c r="E34" s="11">
        <v>1.4813989753079682E-2</v>
      </c>
      <c r="F34" s="12"/>
      <c r="G34" s="13">
        <v>12</v>
      </c>
      <c r="H34" s="10">
        <v>0.24598244932329955</v>
      </c>
      <c r="I34" s="11">
        <v>80.165680234463323</v>
      </c>
      <c r="J34" s="11">
        <v>13</v>
      </c>
      <c r="K34" s="17">
        <v>21.656802344633199</v>
      </c>
    </row>
    <row r="35" spans="1:11" s="15" customFormat="1" ht="15" x14ac:dyDescent="0.25">
      <c r="A35" s="16">
        <v>50</v>
      </c>
      <c r="B35" s="10">
        <v>0.44185787480507915</v>
      </c>
      <c r="C35" s="11">
        <v>144.0014813989753</v>
      </c>
      <c r="D35" s="11">
        <v>24</v>
      </c>
      <c r="E35" s="11">
        <v>1.4813989753079682E-2</v>
      </c>
      <c r="F35" s="12"/>
      <c r="G35" s="13">
        <v>11</v>
      </c>
      <c r="H35" s="10">
        <v>0.12112000715238611</v>
      </c>
      <c r="I35" s="11">
        <v>39.47301033096263</v>
      </c>
      <c r="J35" s="11">
        <v>6</v>
      </c>
      <c r="K35" s="17">
        <v>34.730103309626266</v>
      </c>
    </row>
    <row r="36" spans="1:11" s="15" customFormat="1" ht="15" x14ac:dyDescent="0.25">
      <c r="A36" s="16">
        <v>49</v>
      </c>
      <c r="B36" s="10">
        <v>0.44185787480507915</v>
      </c>
      <c r="C36" s="11">
        <v>144.0014813989753</v>
      </c>
      <c r="D36" s="11">
        <v>24</v>
      </c>
      <c r="E36" s="11">
        <v>1.4813989753079682E-2</v>
      </c>
      <c r="F36" s="12"/>
      <c r="G36" s="13">
        <v>10</v>
      </c>
      <c r="H36" s="10">
        <v>0</v>
      </c>
      <c r="I36" s="11">
        <v>0</v>
      </c>
      <c r="J36" s="11">
        <v>0</v>
      </c>
      <c r="K36" s="17">
        <v>0</v>
      </c>
    </row>
    <row r="37" spans="1:11" s="15" customFormat="1" ht="15" x14ac:dyDescent="0.25">
      <c r="A37" s="16">
        <v>48</v>
      </c>
      <c r="B37" s="10">
        <v>0.44185787480507915</v>
      </c>
      <c r="C37" s="11">
        <v>144.0014813989753</v>
      </c>
      <c r="D37" s="11">
        <v>24</v>
      </c>
      <c r="E37" s="11">
        <v>1.4813989753079682E-2</v>
      </c>
      <c r="F37" s="12"/>
      <c r="G37" s="13">
        <v>9</v>
      </c>
      <c r="H37" s="10">
        <v>0</v>
      </c>
      <c r="I37" s="11">
        <v>0</v>
      </c>
      <c r="J37" s="11">
        <v>0</v>
      </c>
      <c r="K37" s="17">
        <v>0</v>
      </c>
    </row>
    <row r="38" spans="1:11" s="15" customFormat="1" ht="15" x14ac:dyDescent="0.25">
      <c r="A38" s="16">
        <v>47</v>
      </c>
      <c r="B38" s="10">
        <v>0.44185787480507915</v>
      </c>
      <c r="C38" s="11">
        <v>144.0014813989753</v>
      </c>
      <c r="D38" s="11">
        <v>24</v>
      </c>
      <c r="E38" s="11">
        <v>1.4813989753079682E-2</v>
      </c>
      <c r="F38" s="12"/>
      <c r="G38" s="13">
        <v>8</v>
      </c>
      <c r="H38" s="10">
        <v>0</v>
      </c>
      <c r="I38" s="11">
        <v>0</v>
      </c>
      <c r="J38" s="11">
        <v>0</v>
      </c>
      <c r="K38" s="17">
        <v>0</v>
      </c>
    </row>
    <row r="39" spans="1:11" s="15" customFormat="1" ht="15" x14ac:dyDescent="0.25">
      <c r="A39" s="16">
        <v>46</v>
      </c>
      <c r="B39" s="10">
        <v>0.44185787480507915</v>
      </c>
      <c r="C39" s="11">
        <v>144.0014813989753</v>
      </c>
      <c r="D39" s="11">
        <v>24</v>
      </c>
      <c r="E39" s="11">
        <v>1.4813989753079682E-2</v>
      </c>
      <c r="F39" s="12"/>
      <c r="G39" s="13">
        <v>7</v>
      </c>
      <c r="H39" s="10">
        <v>0</v>
      </c>
      <c r="I39" s="11">
        <v>0</v>
      </c>
      <c r="J39" s="11">
        <v>0</v>
      </c>
      <c r="K39" s="17">
        <v>0</v>
      </c>
    </row>
    <row r="40" spans="1:11" s="15" customFormat="1" ht="15" x14ac:dyDescent="0.25">
      <c r="A40" s="16">
        <v>45</v>
      </c>
      <c r="B40" s="10">
        <v>0.44185787480507915</v>
      </c>
      <c r="C40" s="11">
        <v>144.0014813989753</v>
      </c>
      <c r="D40" s="11">
        <v>24</v>
      </c>
      <c r="E40" s="11">
        <v>1.4813989753079682E-2</v>
      </c>
      <c r="F40" s="12"/>
      <c r="G40" s="13">
        <v>6</v>
      </c>
      <c r="H40" s="10">
        <v>0</v>
      </c>
      <c r="I40" s="11">
        <v>0</v>
      </c>
      <c r="J40" s="11">
        <v>0</v>
      </c>
      <c r="K40" s="17">
        <v>0</v>
      </c>
    </row>
    <row r="41" spans="1:11" s="15" customFormat="1" ht="15" x14ac:dyDescent="0.25">
      <c r="A41" s="16">
        <v>44</v>
      </c>
      <c r="B41" s="10">
        <v>0.44185787480507915</v>
      </c>
      <c r="C41" s="11">
        <v>144.0014813989753</v>
      </c>
      <c r="D41" s="11">
        <v>24</v>
      </c>
      <c r="E41" s="11">
        <v>1.4813989753079682E-2</v>
      </c>
      <c r="F41" s="12"/>
      <c r="G41" s="13">
        <v>5</v>
      </c>
      <c r="H41" s="10">
        <v>0</v>
      </c>
      <c r="I41" s="11">
        <v>0</v>
      </c>
      <c r="J41" s="11">
        <v>0</v>
      </c>
      <c r="K41" s="17">
        <v>0</v>
      </c>
    </row>
    <row r="42" spans="1:11" s="15" customFormat="1" ht="15" x14ac:dyDescent="0.25">
      <c r="A42" s="16">
        <v>43</v>
      </c>
      <c r="B42" s="10">
        <v>0.44185787480507915</v>
      </c>
      <c r="C42" s="11">
        <v>144.0014813989753</v>
      </c>
      <c r="D42" s="11">
        <v>24</v>
      </c>
      <c r="E42" s="11">
        <v>1.4813989753079682E-2</v>
      </c>
      <c r="F42" s="12"/>
      <c r="G42" s="13">
        <v>4</v>
      </c>
      <c r="H42" s="10">
        <v>0</v>
      </c>
      <c r="I42" s="11">
        <v>0</v>
      </c>
      <c r="J42" s="11">
        <v>0</v>
      </c>
      <c r="K42" s="17">
        <v>0</v>
      </c>
    </row>
    <row r="43" spans="1:11" s="15" customFormat="1" ht="15" x14ac:dyDescent="0.25">
      <c r="A43" s="16">
        <v>42</v>
      </c>
      <c r="B43" s="10">
        <v>0.44185787480507915</v>
      </c>
      <c r="C43" s="11">
        <v>144.0014813989753</v>
      </c>
      <c r="D43" s="11">
        <v>24</v>
      </c>
      <c r="E43" s="11">
        <v>1.4813989753079682E-2</v>
      </c>
      <c r="F43" s="12"/>
      <c r="G43" s="13">
        <v>3</v>
      </c>
      <c r="H43" s="10">
        <v>0</v>
      </c>
      <c r="I43" s="11">
        <v>0</v>
      </c>
      <c r="J43" s="11">
        <v>0</v>
      </c>
      <c r="K43" s="17">
        <v>0</v>
      </c>
    </row>
    <row r="44" spans="1:11" s="15" customFormat="1" ht="15" x14ac:dyDescent="0.25">
      <c r="A44" s="16">
        <v>41</v>
      </c>
      <c r="B44" s="10">
        <v>0.44185787480507915</v>
      </c>
      <c r="C44" s="11">
        <v>144.0014813989753</v>
      </c>
      <c r="D44" s="11">
        <v>24</v>
      </c>
      <c r="E44" s="11">
        <v>1.4813989753079682E-2</v>
      </c>
      <c r="F44" s="12"/>
      <c r="G44" s="13">
        <v>2</v>
      </c>
      <c r="H44" s="10">
        <v>0</v>
      </c>
      <c r="I44" s="11">
        <v>0</v>
      </c>
      <c r="J44" s="11">
        <v>0</v>
      </c>
      <c r="K44" s="17">
        <v>0</v>
      </c>
    </row>
    <row r="45" spans="1:11" s="15" customFormat="1" ht="15" x14ac:dyDescent="0.25">
      <c r="A45" s="18">
        <v>40</v>
      </c>
      <c r="B45" s="19">
        <v>0.44185787480507915</v>
      </c>
      <c r="C45" s="20">
        <v>144.0014813989753</v>
      </c>
      <c r="D45" s="20">
        <v>24</v>
      </c>
      <c r="E45" s="21">
        <v>1.4813989753079682E-2</v>
      </c>
      <c r="F45" s="12"/>
      <c r="G45" s="22">
        <v>1</v>
      </c>
      <c r="H45" s="19">
        <v>0</v>
      </c>
      <c r="I45" s="20">
        <v>0</v>
      </c>
      <c r="J45" s="20">
        <v>0</v>
      </c>
      <c r="K45" s="21"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7D26-8B02-4B01-865B-A1A1F342AA09}">
  <dimension ref="A1:K52"/>
  <sheetViews>
    <sheetView workbookViewId="0">
      <selection activeCell="M27" sqref="M27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108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57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v>0.98976163956337715</v>
      </c>
      <c r="C7" s="11">
        <v>322.56331833370461</v>
      </c>
      <c r="D7" s="11">
        <v>24</v>
      </c>
      <c r="E7" s="11">
        <v>1.4813989752653356E-2</v>
      </c>
      <c r="F7" s="12"/>
      <c r="G7" s="13">
        <v>39</v>
      </c>
      <c r="H7" s="10">
        <v>0.55351930277464079</v>
      </c>
      <c r="I7" s="11">
        <v>180.39194077425543</v>
      </c>
      <c r="J7" s="11">
        <v>13</v>
      </c>
      <c r="K7" s="17">
        <v>25.32116417078317</v>
      </c>
    </row>
    <row r="8" spans="1:11" s="15" customFormat="1" ht="15" x14ac:dyDescent="0.25">
      <c r="A8" s="16">
        <v>77</v>
      </c>
      <c r="B8" s="10">
        <v>0.98976163956337715</v>
      </c>
      <c r="C8" s="11">
        <v>322.56331833370461</v>
      </c>
      <c r="D8" s="11">
        <v>24</v>
      </c>
      <c r="E8" s="11">
        <v>1.4813989752653356E-2</v>
      </c>
      <c r="F8" s="12"/>
      <c r="G8" s="13">
        <v>38</v>
      </c>
      <c r="H8" s="10">
        <v>0.53083180082086112</v>
      </c>
      <c r="I8" s="11">
        <v>172.99808388751865</v>
      </c>
      <c r="J8" s="11">
        <v>12</v>
      </c>
      <c r="K8" s="17">
        <v>52.312874497851141</v>
      </c>
    </row>
    <row r="9" spans="1:11" s="15" customFormat="1" ht="15" x14ac:dyDescent="0.25">
      <c r="A9" s="16">
        <v>76</v>
      </c>
      <c r="B9" s="10">
        <v>0.98976163956337715</v>
      </c>
      <c r="C9" s="11">
        <v>322.56331833370461</v>
      </c>
      <c r="D9" s="11">
        <v>24</v>
      </c>
      <c r="E9" s="11">
        <v>1.4813989752653356E-2</v>
      </c>
      <c r="F9" s="12"/>
      <c r="G9" s="13">
        <v>37</v>
      </c>
      <c r="H9" s="10">
        <v>0.50814429886708157</v>
      </c>
      <c r="I9" s="11">
        <v>165.60422700078189</v>
      </c>
      <c r="J9" s="11">
        <v>12</v>
      </c>
      <c r="K9" s="17">
        <v>19.304584824919218</v>
      </c>
    </row>
    <row r="10" spans="1:11" s="15" customFormat="1" ht="15" x14ac:dyDescent="0.25">
      <c r="A10" s="16">
        <v>75</v>
      </c>
      <c r="B10" s="10">
        <v>0.98976163956337715</v>
      </c>
      <c r="C10" s="11">
        <v>322.56331833370461</v>
      </c>
      <c r="D10" s="11">
        <v>24</v>
      </c>
      <c r="E10" s="11">
        <v>1.4813989752653356E-2</v>
      </c>
      <c r="F10" s="12"/>
      <c r="G10" s="13">
        <v>36</v>
      </c>
      <c r="H10" s="10">
        <v>0.48545679691330196</v>
      </c>
      <c r="I10" s="11">
        <v>158.21037011404511</v>
      </c>
      <c r="J10" s="11">
        <v>11</v>
      </c>
      <c r="K10" s="17">
        <v>46.296295151986975</v>
      </c>
    </row>
    <row r="11" spans="1:11" s="15" customFormat="1" ht="15" x14ac:dyDescent="0.25">
      <c r="A11" s="16">
        <v>74</v>
      </c>
      <c r="B11" s="10">
        <v>0.98976163956337715</v>
      </c>
      <c r="C11" s="11">
        <v>322.56331833370461</v>
      </c>
      <c r="D11" s="11">
        <v>24</v>
      </c>
      <c r="E11" s="11">
        <v>1.4813989752653356E-2</v>
      </c>
      <c r="F11" s="12"/>
      <c r="G11" s="13">
        <v>35</v>
      </c>
      <c r="H11" s="10">
        <v>0.46276929495952235</v>
      </c>
      <c r="I11" s="11">
        <v>150.81651322730835</v>
      </c>
      <c r="J11" s="11">
        <v>11</v>
      </c>
      <c r="K11" s="17">
        <v>13.288005479055052</v>
      </c>
    </row>
    <row r="12" spans="1:11" s="15" customFormat="1" ht="15" x14ac:dyDescent="0.25">
      <c r="A12" s="16">
        <v>73</v>
      </c>
      <c r="B12" s="10">
        <v>0.98976163956337715</v>
      </c>
      <c r="C12" s="11">
        <v>322.56331833370461</v>
      </c>
      <c r="D12" s="11">
        <v>24</v>
      </c>
      <c r="E12" s="11">
        <v>1.4813989752653356E-2</v>
      </c>
      <c r="F12" s="12"/>
      <c r="G12" s="13">
        <v>34</v>
      </c>
      <c r="H12" s="10">
        <v>0.44008179300574274</v>
      </c>
      <c r="I12" s="11">
        <v>143.42265634057156</v>
      </c>
      <c r="J12" s="11">
        <v>10</v>
      </c>
      <c r="K12" s="17">
        <v>40.279715806123022</v>
      </c>
    </row>
    <row r="13" spans="1:11" s="15" customFormat="1" ht="15" x14ac:dyDescent="0.25">
      <c r="A13" s="16">
        <v>72</v>
      </c>
      <c r="B13" s="10">
        <v>0.98976163956337715</v>
      </c>
      <c r="C13" s="11">
        <v>322.56331833370461</v>
      </c>
      <c r="D13" s="11">
        <v>24</v>
      </c>
      <c r="E13" s="11">
        <v>1.4813989752653356E-2</v>
      </c>
      <c r="F13" s="12"/>
      <c r="G13" s="13">
        <v>33</v>
      </c>
      <c r="H13" s="10">
        <v>0.41739429105196307</v>
      </c>
      <c r="I13" s="11">
        <v>136.02879945383478</v>
      </c>
      <c r="J13" s="11">
        <v>10</v>
      </c>
      <c r="K13" s="17">
        <v>7.2714261331909924</v>
      </c>
    </row>
    <row r="14" spans="1:11" s="15" customFormat="1" ht="15" x14ac:dyDescent="0.25">
      <c r="A14" s="16">
        <v>71</v>
      </c>
      <c r="B14" s="10">
        <v>0.98976163956337715</v>
      </c>
      <c r="C14" s="11">
        <v>322.56331833370461</v>
      </c>
      <c r="D14" s="11">
        <v>24</v>
      </c>
      <c r="E14" s="11">
        <v>1.4813989752653356E-2</v>
      </c>
      <c r="F14" s="12"/>
      <c r="G14" s="13">
        <v>32</v>
      </c>
      <c r="H14" s="10">
        <v>0.39470678909818346</v>
      </c>
      <c r="I14" s="11">
        <v>128.63494256709799</v>
      </c>
      <c r="J14" s="11">
        <v>9</v>
      </c>
      <c r="K14" s="17">
        <v>34.263136460258963</v>
      </c>
    </row>
    <row r="15" spans="1:11" s="15" customFormat="1" ht="15" x14ac:dyDescent="0.25">
      <c r="A15" s="16">
        <v>70</v>
      </c>
      <c r="B15" s="10">
        <v>0.98976163956337715</v>
      </c>
      <c r="C15" s="11">
        <v>322.56331833370461</v>
      </c>
      <c r="D15" s="11">
        <v>24</v>
      </c>
      <c r="E15" s="11">
        <v>1.4813989752653356E-2</v>
      </c>
      <c r="F15" s="12"/>
      <c r="G15" s="13">
        <v>31</v>
      </c>
      <c r="H15" s="10">
        <v>0.37201928714440391</v>
      </c>
      <c r="I15" s="11">
        <v>121.24108568036124</v>
      </c>
      <c r="J15" s="11">
        <v>9</v>
      </c>
      <c r="K15" s="17">
        <v>1.2548467873269331</v>
      </c>
    </row>
    <row r="16" spans="1:11" s="15" customFormat="1" ht="15" x14ac:dyDescent="0.25">
      <c r="A16" s="16">
        <v>69</v>
      </c>
      <c r="B16" s="10">
        <v>0.98976163956337715</v>
      </c>
      <c r="C16" s="11">
        <v>322.56331833370461</v>
      </c>
      <c r="D16" s="11">
        <v>24</v>
      </c>
      <c r="E16" s="11">
        <v>1.4813989752653356E-2</v>
      </c>
      <c r="F16" s="12"/>
      <c r="G16" s="13">
        <v>30</v>
      </c>
      <c r="H16" s="10">
        <v>0.35325622574156085</v>
      </c>
      <c r="I16" s="11">
        <v>115.12620396917468</v>
      </c>
      <c r="J16" s="11">
        <v>8</v>
      </c>
      <c r="K16" s="17">
        <v>33.956267719529869</v>
      </c>
    </row>
    <row r="17" spans="1:11" s="15" customFormat="1" ht="15" x14ac:dyDescent="0.25">
      <c r="A17" s="16">
        <v>68</v>
      </c>
      <c r="B17" s="10">
        <v>0.98976163956337715</v>
      </c>
      <c r="C17" s="11">
        <v>322.56331833370461</v>
      </c>
      <c r="D17" s="11">
        <v>24</v>
      </c>
      <c r="E17" s="11">
        <v>1.4813989752653356E-2</v>
      </c>
      <c r="F17" s="12"/>
      <c r="G17" s="13">
        <v>29</v>
      </c>
      <c r="H17" s="10">
        <v>0.3344931643387179</v>
      </c>
      <c r="I17" s="11">
        <v>109.01132225798817</v>
      </c>
      <c r="J17" s="11">
        <v>8</v>
      </c>
      <c r="K17" s="17">
        <v>6.6576886517329115</v>
      </c>
    </row>
    <row r="18" spans="1:11" s="15" customFormat="1" ht="15" x14ac:dyDescent="0.25">
      <c r="A18" s="16">
        <v>67</v>
      </c>
      <c r="B18" s="10">
        <v>0.98976163956337715</v>
      </c>
      <c r="C18" s="11">
        <v>322.56331833370461</v>
      </c>
      <c r="D18" s="11">
        <v>24</v>
      </c>
      <c r="E18" s="11">
        <v>1.4813989752653356E-2</v>
      </c>
      <c r="F18" s="12"/>
      <c r="G18" s="13">
        <v>28</v>
      </c>
      <c r="H18" s="10">
        <v>0.31573010293587489</v>
      </c>
      <c r="I18" s="11">
        <v>102.89644054680163</v>
      </c>
      <c r="J18" s="11">
        <v>7</v>
      </c>
      <c r="K18" s="17">
        <v>39.359109583935904</v>
      </c>
    </row>
    <row r="19" spans="1:11" s="15" customFormat="1" ht="15" x14ac:dyDescent="0.25">
      <c r="A19" s="16">
        <v>66</v>
      </c>
      <c r="B19" s="10">
        <v>0.98976163956337715</v>
      </c>
      <c r="C19" s="11">
        <v>322.56331833370461</v>
      </c>
      <c r="D19" s="11">
        <v>24</v>
      </c>
      <c r="E19" s="11">
        <v>1.4813989752653356E-2</v>
      </c>
      <c r="F19" s="12"/>
      <c r="G19" s="13">
        <v>27</v>
      </c>
      <c r="H19" s="10">
        <v>0.29696704153303194</v>
      </c>
      <c r="I19" s="11">
        <v>96.781558835615115</v>
      </c>
      <c r="J19" s="11">
        <v>7</v>
      </c>
      <c r="K19" s="17">
        <v>12.06053051613889</v>
      </c>
    </row>
    <row r="20" spans="1:11" s="15" customFormat="1" ht="15" x14ac:dyDescent="0.25">
      <c r="A20" s="16">
        <v>65</v>
      </c>
      <c r="B20" s="10">
        <v>0.98976163956337715</v>
      </c>
      <c r="C20" s="11">
        <v>322.56331833370461</v>
      </c>
      <c r="D20" s="11">
        <v>24</v>
      </c>
      <c r="E20" s="11">
        <v>1.4813989752653356E-2</v>
      </c>
      <c r="F20" s="12"/>
      <c r="G20" s="13">
        <v>26</v>
      </c>
      <c r="H20" s="10">
        <v>0.27820398013018893</v>
      </c>
      <c r="I20" s="11">
        <v>90.666677124428574</v>
      </c>
      <c r="J20" s="11">
        <v>6</v>
      </c>
      <c r="K20" s="17">
        <v>44.761951448341826</v>
      </c>
    </row>
    <row r="21" spans="1:11" s="15" customFormat="1" ht="15" x14ac:dyDescent="0.25">
      <c r="A21" s="16">
        <v>64</v>
      </c>
      <c r="B21" s="10">
        <v>0.98976163956337715</v>
      </c>
      <c r="C21" s="11">
        <v>322.56331833370461</v>
      </c>
      <c r="D21" s="11">
        <v>24</v>
      </c>
      <c r="E21" s="11">
        <v>1.4813989752653356E-2</v>
      </c>
      <c r="F21" s="12"/>
      <c r="G21" s="13">
        <v>25</v>
      </c>
      <c r="H21" s="10">
        <v>0.25944091872734604</v>
      </c>
      <c r="I21" s="11">
        <v>84.551795413242075</v>
      </c>
      <c r="J21" s="11">
        <v>6</v>
      </c>
      <c r="K21" s="17">
        <v>17.463372380544975</v>
      </c>
    </row>
    <row r="22" spans="1:11" s="15" customFormat="1" ht="15" x14ac:dyDescent="0.25">
      <c r="A22" s="16">
        <v>63</v>
      </c>
      <c r="B22" s="10">
        <v>0.98976163956337715</v>
      </c>
      <c r="C22" s="11">
        <v>322.56331833370461</v>
      </c>
      <c r="D22" s="11">
        <v>24</v>
      </c>
      <c r="E22" s="11">
        <v>1.4813989752653356E-2</v>
      </c>
      <c r="F22" s="12"/>
      <c r="G22" s="13">
        <v>24</v>
      </c>
      <c r="H22" s="10">
        <v>0.24067785732450303</v>
      </c>
      <c r="I22" s="11">
        <v>78.436913702055534</v>
      </c>
      <c r="J22" s="11">
        <v>5</v>
      </c>
      <c r="K22" s="17">
        <v>50.164793312747911</v>
      </c>
    </row>
    <row r="23" spans="1:11" s="15" customFormat="1" ht="15" x14ac:dyDescent="0.25">
      <c r="A23" s="16">
        <v>62</v>
      </c>
      <c r="B23" s="10">
        <v>0.98976163956337715</v>
      </c>
      <c r="C23" s="11">
        <v>322.56331833370461</v>
      </c>
      <c r="D23" s="11">
        <v>24</v>
      </c>
      <c r="E23" s="11">
        <v>1.4813989752653356E-2</v>
      </c>
      <c r="F23" s="12"/>
      <c r="G23" s="13">
        <v>23</v>
      </c>
      <c r="H23" s="10">
        <v>0.22191479592166005</v>
      </c>
      <c r="I23" s="11">
        <v>72.322031990869021</v>
      </c>
      <c r="J23" s="11">
        <v>5</v>
      </c>
      <c r="K23" s="17">
        <v>22.866214244951006</v>
      </c>
    </row>
    <row r="24" spans="1:11" s="15" customFormat="1" ht="15" x14ac:dyDescent="0.25">
      <c r="A24" s="16">
        <v>61</v>
      </c>
      <c r="B24" s="10">
        <v>0.98976163956337715</v>
      </c>
      <c r="C24" s="11">
        <v>322.56331833370461</v>
      </c>
      <c r="D24" s="11">
        <v>24</v>
      </c>
      <c r="E24" s="11">
        <v>1.4813989752653356E-2</v>
      </c>
      <c r="F24" s="12"/>
      <c r="G24" s="13">
        <v>22</v>
      </c>
      <c r="H24" s="10">
        <v>0.20315173451881707</v>
      </c>
      <c r="I24" s="11">
        <v>66.20715027968248</v>
      </c>
      <c r="J24" s="11">
        <v>4</v>
      </c>
      <c r="K24" s="17">
        <v>55.567635177153946</v>
      </c>
    </row>
    <row r="25" spans="1:11" s="15" customFormat="1" ht="15" x14ac:dyDescent="0.25">
      <c r="A25" s="16">
        <v>60</v>
      </c>
      <c r="B25" s="10">
        <v>0.98976163956337715</v>
      </c>
      <c r="C25" s="11">
        <v>322.56331833370461</v>
      </c>
      <c r="D25" s="11">
        <v>24</v>
      </c>
      <c r="E25" s="11">
        <v>1.4813989752653356E-2</v>
      </c>
      <c r="F25" s="12"/>
      <c r="G25" s="13">
        <v>21</v>
      </c>
      <c r="H25" s="10">
        <v>0.18438867311597409</v>
      </c>
      <c r="I25" s="11">
        <v>60.09226856849596</v>
      </c>
      <c r="J25" s="11">
        <v>4</v>
      </c>
      <c r="K25" s="17">
        <v>28.269056109356931</v>
      </c>
    </row>
    <row r="26" spans="1:11" s="15" customFormat="1" ht="15" x14ac:dyDescent="0.25">
      <c r="A26" s="16">
        <v>59</v>
      </c>
      <c r="B26" s="10">
        <v>0.98976163956337715</v>
      </c>
      <c r="C26" s="11">
        <v>322.56331833370461</v>
      </c>
      <c r="D26" s="11">
        <v>24</v>
      </c>
      <c r="E26" s="11">
        <v>1.4813989752653356E-2</v>
      </c>
      <c r="F26" s="12"/>
      <c r="G26" s="13">
        <v>20</v>
      </c>
      <c r="H26" s="10">
        <v>0.1675802674391203</v>
      </c>
      <c r="I26" s="11">
        <v>54.614409158409302</v>
      </c>
      <c r="J26" s="11">
        <v>4</v>
      </c>
      <c r="K26" s="17">
        <v>3.8143266000415643</v>
      </c>
    </row>
    <row r="27" spans="1:11" s="15" customFormat="1" ht="15" x14ac:dyDescent="0.25">
      <c r="A27" s="16">
        <v>58</v>
      </c>
      <c r="B27" s="10">
        <v>0.98976163956337715</v>
      </c>
      <c r="C27" s="11">
        <v>322.56331833370461</v>
      </c>
      <c r="D27" s="11">
        <v>24</v>
      </c>
      <c r="E27" s="11">
        <v>1.4813989752653356E-2</v>
      </c>
      <c r="F27" s="12"/>
      <c r="G27" s="13">
        <v>19</v>
      </c>
      <c r="H27" s="10">
        <v>0.15077186176226653</v>
      </c>
      <c r="I27" s="11">
        <v>49.136549748322665</v>
      </c>
      <c r="J27" s="11">
        <v>3</v>
      </c>
      <c r="K27" s="17">
        <v>39.359597090726169</v>
      </c>
    </row>
    <row r="28" spans="1:11" s="15" customFormat="1" ht="15" x14ac:dyDescent="0.25">
      <c r="A28" s="16">
        <v>57</v>
      </c>
      <c r="B28" s="10">
        <v>0.98976163956337715</v>
      </c>
      <c r="C28" s="11">
        <v>322.56331833370461</v>
      </c>
      <c r="D28" s="11">
        <v>24</v>
      </c>
      <c r="E28" s="11">
        <v>1.4813989752653356E-2</v>
      </c>
      <c r="F28" s="12"/>
      <c r="G28" s="13">
        <v>18</v>
      </c>
      <c r="H28" s="10">
        <v>0.1339634560854128</v>
      </c>
      <c r="I28" s="11">
        <v>43.658690338236035</v>
      </c>
      <c r="J28" s="11">
        <v>3</v>
      </c>
      <c r="K28" s="17">
        <v>14.904867581410857</v>
      </c>
    </row>
    <row r="29" spans="1:11" s="15" customFormat="1" ht="15" x14ac:dyDescent="0.25">
      <c r="A29" s="16">
        <v>56</v>
      </c>
      <c r="B29" s="10">
        <v>0.98976163956337715</v>
      </c>
      <c r="C29" s="11">
        <v>322.56331833370461</v>
      </c>
      <c r="D29" s="11">
        <v>24</v>
      </c>
      <c r="E29" s="11">
        <v>1.4813989752653356E-2</v>
      </c>
      <c r="F29" s="12"/>
      <c r="G29" s="13">
        <v>17</v>
      </c>
      <c r="H29" s="10">
        <v>0.11715505040855904</v>
      </c>
      <c r="I29" s="11">
        <v>38.180830928149391</v>
      </c>
      <c r="J29" s="11">
        <v>2</v>
      </c>
      <c r="K29" s="17">
        <v>50.450138072095513</v>
      </c>
    </row>
    <row r="30" spans="1:11" s="15" customFormat="1" ht="15" x14ac:dyDescent="0.25">
      <c r="A30" s="16">
        <v>55</v>
      </c>
      <c r="B30" s="10">
        <v>0.9647519387819754</v>
      </c>
      <c r="C30" s="11">
        <v>314.41265684904579</v>
      </c>
      <c r="D30" s="11">
        <v>23</v>
      </c>
      <c r="E30" s="11">
        <v>23.627932361811332</v>
      </c>
      <c r="F30" s="12"/>
      <c r="G30" s="13">
        <v>16</v>
      </c>
      <c r="H30" s="10">
        <v>0.10034664473170531</v>
      </c>
      <c r="I30" s="11">
        <v>32.70297151806276</v>
      </c>
      <c r="J30" s="11">
        <v>2</v>
      </c>
      <c r="K30" s="17">
        <v>25.995408562780177</v>
      </c>
    </row>
    <row r="31" spans="1:11" s="15" customFormat="1" ht="15" x14ac:dyDescent="0.25">
      <c r="A31" s="16">
        <v>54</v>
      </c>
      <c r="B31" s="10">
        <v>0.93502279675573341</v>
      </c>
      <c r="C31" s="11">
        <v>304.72392946269349</v>
      </c>
      <c r="D31" s="11">
        <v>22</v>
      </c>
      <c r="E31" s="11">
        <v>40.374685101310419</v>
      </c>
      <c r="F31" s="12"/>
      <c r="G31" s="13">
        <v>15</v>
      </c>
      <c r="H31" s="10">
        <v>8.3538239054851554E-2</v>
      </c>
      <c r="I31" s="11">
        <v>27.22511210797612</v>
      </c>
      <c r="J31" s="11">
        <v>2</v>
      </c>
      <c r="K31" s="17">
        <v>1.5406790534648351</v>
      </c>
    </row>
    <row r="32" spans="1:11" s="15" customFormat="1" ht="15" x14ac:dyDescent="0.25">
      <c r="A32" s="16">
        <v>53</v>
      </c>
      <c r="B32" s="10">
        <v>0.9052936547294913</v>
      </c>
      <c r="C32" s="11">
        <v>295.03520207634119</v>
      </c>
      <c r="D32" s="11">
        <v>21</v>
      </c>
      <c r="E32" s="11">
        <v>57.121437840809079</v>
      </c>
      <c r="F32" s="12"/>
      <c r="G32" s="13">
        <v>14</v>
      </c>
      <c r="H32" s="10">
        <v>6.6729833377997816E-2</v>
      </c>
      <c r="I32" s="11">
        <v>21.74725269788949</v>
      </c>
      <c r="J32" s="11">
        <v>1</v>
      </c>
      <c r="K32" s="17">
        <v>37.085949544149493</v>
      </c>
    </row>
    <row r="33" spans="1:11" s="15" customFormat="1" ht="15" x14ac:dyDescent="0.25">
      <c r="A33" s="16">
        <v>52</v>
      </c>
      <c r="B33" s="10">
        <v>0.8755645127032492</v>
      </c>
      <c r="C33" s="11">
        <v>285.3464746899889</v>
      </c>
      <c r="D33" s="11">
        <v>21</v>
      </c>
      <c r="E33" s="11">
        <v>13.868190580307527</v>
      </c>
      <c r="F33" s="12"/>
      <c r="G33" s="13">
        <v>13</v>
      </c>
      <c r="H33" s="10">
        <v>4.9921427701144078E-2</v>
      </c>
      <c r="I33" s="11">
        <v>16.269393287802856</v>
      </c>
      <c r="J33" s="11">
        <v>1</v>
      </c>
      <c r="K33" s="17">
        <v>12.631220034834168</v>
      </c>
    </row>
    <row r="34" spans="1:11" s="15" customFormat="1" ht="15" x14ac:dyDescent="0.25">
      <c r="A34" s="16">
        <v>51</v>
      </c>
      <c r="B34" s="10">
        <v>0.8458353706770072</v>
      </c>
      <c r="C34" s="11">
        <v>275.65774730363665</v>
      </c>
      <c r="D34" s="11">
        <v>20</v>
      </c>
      <c r="E34" s="11">
        <v>30.6149433198064</v>
      </c>
      <c r="F34" s="12"/>
      <c r="G34" s="13">
        <v>12</v>
      </c>
      <c r="H34" s="10">
        <v>3.3113022024290319E-2</v>
      </c>
      <c r="I34" s="11">
        <v>10.791533877716214</v>
      </c>
      <c r="J34" s="11">
        <v>0</v>
      </c>
      <c r="K34" s="17">
        <v>48.176490525518815</v>
      </c>
    </row>
    <row r="35" spans="1:11" s="15" customFormat="1" ht="15" x14ac:dyDescent="0.25">
      <c r="A35" s="16">
        <v>50</v>
      </c>
      <c r="B35" s="10">
        <v>0.82114126427752676</v>
      </c>
      <c r="C35" s="11">
        <v>267.60993802804597</v>
      </c>
      <c r="D35" s="11">
        <v>19</v>
      </c>
      <c r="E35" s="11">
        <v>54.687223339491027</v>
      </c>
      <c r="F35" s="12"/>
      <c r="G35" s="13">
        <v>11</v>
      </c>
      <c r="H35" s="10">
        <v>1.6304616347436591E-2</v>
      </c>
      <c r="I35" s="11">
        <v>5.3136744676295846</v>
      </c>
      <c r="J35" s="11">
        <v>0</v>
      </c>
      <c r="K35" s="17">
        <v>23.721761016203505</v>
      </c>
    </row>
    <row r="36" spans="1:11" s="15" customFormat="1" ht="15" x14ac:dyDescent="0.25">
      <c r="A36" s="16">
        <v>49</v>
      </c>
      <c r="B36" s="10">
        <v>0.79644715787804587</v>
      </c>
      <c r="C36" s="11">
        <v>259.56212875245512</v>
      </c>
      <c r="D36" s="11">
        <v>19</v>
      </c>
      <c r="E36" s="11">
        <v>18.759503359174587</v>
      </c>
      <c r="F36" s="12"/>
      <c r="G36" s="13">
        <v>10</v>
      </c>
      <c r="H36" s="10">
        <v>0</v>
      </c>
      <c r="I36" s="11">
        <v>0</v>
      </c>
      <c r="J36" s="11">
        <v>0</v>
      </c>
      <c r="K36" s="17">
        <v>0</v>
      </c>
    </row>
    <row r="37" spans="1:11" s="15" customFormat="1" ht="15" x14ac:dyDescent="0.25">
      <c r="A37" s="16">
        <v>48</v>
      </c>
      <c r="B37" s="10">
        <v>0.77175305147856521</v>
      </c>
      <c r="C37" s="11">
        <v>251.51431947686439</v>
      </c>
      <c r="D37" s="11">
        <v>18</v>
      </c>
      <c r="E37" s="11">
        <v>42.831783378859001</v>
      </c>
      <c r="F37" s="12"/>
      <c r="G37" s="13">
        <v>9</v>
      </c>
      <c r="H37" s="10">
        <v>0</v>
      </c>
      <c r="I37" s="11">
        <v>0</v>
      </c>
      <c r="J37" s="11">
        <v>0</v>
      </c>
      <c r="K37" s="17">
        <v>0</v>
      </c>
    </row>
    <row r="38" spans="1:11" s="15" customFormat="1" ht="15" x14ac:dyDescent="0.25">
      <c r="A38" s="16">
        <v>47</v>
      </c>
      <c r="B38" s="10">
        <v>0.74705894507908455</v>
      </c>
      <c r="C38" s="11">
        <v>243.46651020127365</v>
      </c>
      <c r="D38" s="11">
        <v>18</v>
      </c>
      <c r="E38" s="11">
        <v>6.9040633985429878</v>
      </c>
      <c r="F38" s="12"/>
      <c r="G38" s="13">
        <v>8</v>
      </c>
      <c r="H38" s="10">
        <v>0</v>
      </c>
      <c r="I38" s="11">
        <v>0</v>
      </c>
      <c r="J38" s="11">
        <v>0</v>
      </c>
      <c r="K38" s="17">
        <v>0</v>
      </c>
    </row>
    <row r="39" spans="1:11" s="15" customFormat="1" ht="15" x14ac:dyDescent="0.25">
      <c r="A39" s="16">
        <v>46</v>
      </c>
      <c r="B39" s="10">
        <v>0.72236483867960377</v>
      </c>
      <c r="C39" s="11">
        <v>235.41870092568288</v>
      </c>
      <c r="D39" s="11">
        <v>17</v>
      </c>
      <c r="E39" s="11">
        <v>30.976343418227188</v>
      </c>
      <c r="F39" s="12"/>
      <c r="G39" s="13">
        <v>7</v>
      </c>
      <c r="H39" s="10">
        <v>0</v>
      </c>
      <c r="I39" s="11">
        <v>0</v>
      </c>
      <c r="J39" s="11">
        <v>0</v>
      </c>
      <c r="K39" s="17">
        <v>0</v>
      </c>
    </row>
    <row r="40" spans="1:11" s="15" customFormat="1" ht="15" x14ac:dyDescent="0.25">
      <c r="A40" s="16">
        <v>45</v>
      </c>
      <c r="B40" s="10">
        <v>0.69767073228012322</v>
      </c>
      <c r="C40" s="11">
        <v>227.37089165009215</v>
      </c>
      <c r="D40" s="11">
        <v>16</v>
      </c>
      <c r="E40" s="11">
        <v>55.048623437911388</v>
      </c>
      <c r="F40" s="12"/>
      <c r="G40" s="13">
        <v>6</v>
      </c>
      <c r="H40" s="10">
        <v>0</v>
      </c>
      <c r="I40" s="11">
        <v>0</v>
      </c>
      <c r="J40" s="11">
        <v>0</v>
      </c>
      <c r="K40" s="17">
        <v>0</v>
      </c>
    </row>
    <row r="41" spans="1:11" s="15" customFormat="1" ht="15" x14ac:dyDescent="0.25">
      <c r="A41" s="16">
        <v>44</v>
      </c>
      <c r="B41" s="10">
        <v>0.67297662588064244</v>
      </c>
      <c r="C41" s="11">
        <v>219.32308237450135</v>
      </c>
      <c r="D41" s="11">
        <v>16</v>
      </c>
      <c r="E41" s="11">
        <v>19.120903457595375</v>
      </c>
      <c r="F41" s="12"/>
      <c r="G41" s="13">
        <v>5</v>
      </c>
      <c r="H41" s="10">
        <v>0</v>
      </c>
      <c r="I41" s="11">
        <v>0</v>
      </c>
      <c r="J41" s="11">
        <v>0</v>
      </c>
      <c r="K41" s="17">
        <v>0</v>
      </c>
    </row>
    <row r="42" spans="1:11" s="15" customFormat="1" ht="15" x14ac:dyDescent="0.25">
      <c r="A42" s="16">
        <v>43</v>
      </c>
      <c r="B42" s="10">
        <v>0.64828251948116167</v>
      </c>
      <c r="C42" s="11">
        <v>211.27527309891059</v>
      </c>
      <c r="D42" s="11">
        <v>15</v>
      </c>
      <c r="E42" s="11">
        <v>43.193183477279362</v>
      </c>
      <c r="F42" s="12"/>
      <c r="G42" s="13">
        <v>4</v>
      </c>
      <c r="H42" s="10">
        <v>0</v>
      </c>
      <c r="I42" s="11">
        <v>0</v>
      </c>
      <c r="J42" s="11">
        <v>0</v>
      </c>
      <c r="K42" s="17">
        <v>0</v>
      </c>
    </row>
    <row r="43" spans="1:11" s="15" customFormat="1" ht="15" x14ac:dyDescent="0.25">
      <c r="A43" s="16">
        <v>42</v>
      </c>
      <c r="B43" s="10">
        <v>0.623588413081681</v>
      </c>
      <c r="C43" s="11">
        <v>203.22746382331985</v>
      </c>
      <c r="D43" s="11">
        <v>15</v>
      </c>
      <c r="E43" s="11">
        <v>7.2654634969636689</v>
      </c>
      <c r="F43" s="12"/>
      <c r="G43" s="13">
        <v>3</v>
      </c>
      <c r="H43" s="10">
        <v>0</v>
      </c>
      <c r="I43" s="11">
        <v>0</v>
      </c>
      <c r="J43" s="11">
        <v>0</v>
      </c>
      <c r="K43" s="17">
        <v>0</v>
      </c>
    </row>
    <row r="44" spans="1:11" s="15" customFormat="1" ht="15" x14ac:dyDescent="0.25">
      <c r="A44" s="16">
        <v>41</v>
      </c>
      <c r="B44" s="10">
        <v>0.59889430668220034</v>
      </c>
      <c r="C44" s="11">
        <v>195.17965454772909</v>
      </c>
      <c r="D44" s="11">
        <v>14</v>
      </c>
      <c r="E44" s="11">
        <v>31.337743516647762</v>
      </c>
      <c r="F44" s="12"/>
      <c r="G44" s="13">
        <v>2</v>
      </c>
      <c r="H44" s="10">
        <v>0</v>
      </c>
      <c r="I44" s="11">
        <v>0</v>
      </c>
      <c r="J44" s="11">
        <v>0</v>
      </c>
      <c r="K44" s="17">
        <v>0</v>
      </c>
    </row>
    <row r="45" spans="1:11" s="15" customFormat="1" ht="15" x14ac:dyDescent="0.25">
      <c r="A45" s="18">
        <v>40</v>
      </c>
      <c r="B45" s="19">
        <v>0.57620680472842045</v>
      </c>
      <c r="C45" s="20">
        <v>187.78579766099222</v>
      </c>
      <c r="D45" s="20">
        <v>13</v>
      </c>
      <c r="E45" s="21">
        <v>58.3294538437152</v>
      </c>
      <c r="F45" s="12"/>
      <c r="G45" s="22">
        <v>1</v>
      </c>
      <c r="H45" s="19">
        <v>0</v>
      </c>
      <c r="I45" s="20">
        <v>0</v>
      </c>
      <c r="J45" s="20">
        <v>0</v>
      </c>
      <c r="K45" s="21"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6D3E-B0DF-4856-B470-0CAF0772EDAC}">
  <dimension ref="A1:K52"/>
  <sheetViews>
    <sheetView workbookViewId="0">
      <selection sqref="A1:K1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112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58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59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v>0.28486950771736153</v>
      </c>
      <c r="C7" s="11">
        <v>92.838972565088113</v>
      </c>
      <c r="D7" s="11">
        <v>4</v>
      </c>
      <c r="E7" s="11">
        <v>41.330219894206465</v>
      </c>
      <c r="F7" s="12"/>
      <c r="G7" s="13">
        <v>39</v>
      </c>
      <c r="H7" s="10">
        <v>7.2115657732924623E-2</v>
      </c>
      <c r="I7" s="11">
        <v>23.502492855160135</v>
      </c>
      <c r="J7" s="11">
        <v>1</v>
      </c>
      <c r="K7" s="17">
        <v>11.219675318667077</v>
      </c>
    </row>
    <row r="8" spans="1:11" s="15" customFormat="1" ht="15" x14ac:dyDescent="0.25">
      <c r="A8" s="16">
        <v>77</v>
      </c>
      <c r="B8" s="10">
        <v>0.27384704969104162</v>
      </c>
      <c r="C8" s="11">
        <v>89.246753494310468</v>
      </c>
      <c r="D8" s="11">
        <v>4</v>
      </c>
      <c r="E8" s="11">
        <v>30.444707558516608</v>
      </c>
      <c r="F8" s="12"/>
      <c r="G8" s="13">
        <v>38</v>
      </c>
      <c r="H8" s="10">
        <v>6.9159800335517913E-2</v>
      </c>
      <c r="I8" s="11">
        <v>22.53917892934529</v>
      </c>
      <c r="J8" s="11">
        <v>1</v>
      </c>
      <c r="K8" s="17">
        <v>8.3005422101372339</v>
      </c>
    </row>
    <row r="9" spans="1:11" s="15" customFormat="1" ht="15" x14ac:dyDescent="0.25">
      <c r="A9" s="16">
        <v>76</v>
      </c>
      <c r="B9" s="10">
        <v>0.26282459166472166</v>
      </c>
      <c r="C9" s="11">
        <v>85.654534423532795</v>
      </c>
      <c r="D9" s="11">
        <v>4</v>
      </c>
      <c r="E9" s="11">
        <v>19.559195222826649</v>
      </c>
      <c r="F9" s="12"/>
      <c r="G9" s="13">
        <v>37</v>
      </c>
      <c r="H9" s="10">
        <v>6.6203942938111188E-2</v>
      </c>
      <c r="I9" s="11">
        <v>21.575865003530435</v>
      </c>
      <c r="J9" s="11">
        <v>1</v>
      </c>
      <c r="K9" s="17">
        <v>5.3814091016073773</v>
      </c>
    </row>
    <row r="10" spans="1:11" s="15" customFormat="1" ht="15" x14ac:dyDescent="0.25">
      <c r="A10" s="16">
        <v>75</v>
      </c>
      <c r="B10" s="10">
        <v>0.25180213363840176</v>
      </c>
      <c r="C10" s="11">
        <v>82.062315352755135</v>
      </c>
      <c r="D10" s="11">
        <v>4</v>
      </c>
      <c r="E10" s="11">
        <v>8.6736828871367955</v>
      </c>
      <c r="F10" s="12"/>
      <c r="G10" s="13">
        <v>36</v>
      </c>
      <c r="H10" s="10">
        <v>6.3248085540704477E-2</v>
      </c>
      <c r="I10" s="11">
        <v>20.61255107771559</v>
      </c>
      <c r="J10" s="11">
        <v>1</v>
      </c>
      <c r="K10" s="17">
        <v>2.4622759930775473</v>
      </c>
    </row>
    <row r="11" spans="1:11" s="15" customFormat="1" ht="15" x14ac:dyDescent="0.25">
      <c r="A11" s="16">
        <v>74</v>
      </c>
      <c r="B11" s="10">
        <v>0.24077967561208183</v>
      </c>
      <c r="C11" s="11">
        <v>78.470096281977476</v>
      </c>
      <c r="D11" s="11">
        <v>3</v>
      </c>
      <c r="E11" s="11">
        <v>57.788170551446889</v>
      </c>
      <c r="F11" s="12"/>
      <c r="G11" s="13">
        <v>35</v>
      </c>
      <c r="H11" s="10">
        <v>6.0292228143297766E-2</v>
      </c>
      <c r="I11" s="11">
        <v>19.649237151900742</v>
      </c>
      <c r="J11" s="11">
        <v>0</v>
      </c>
      <c r="K11" s="17">
        <v>59.543142884547706</v>
      </c>
    </row>
    <row r="12" spans="1:11" s="15" customFormat="1" ht="15" x14ac:dyDescent="0.25">
      <c r="A12" s="16">
        <v>73</v>
      </c>
      <c r="B12" s="10">
        <v>0.2297572175857619</v>
      </c>
      <c r="C12" s="11">
        <v>74.877877211199802</v>
      </c>
      <c r="D12" s="11">
        <v>3</v>
      </c>
      <c r="E12" s="11">
        <v>46.902658215756958</v>
      </c>
      <c r="F12" s="12"/>
      <c r="G12" s="13">
        <v>34</v>
      </c>
      <c r="H12" s="10">
        <v>5.7336370745891048E-2</v>
      </c>
      <c r="I12" s="11">
        <v>18.68592322608589</v>
      </c>
      <c r="J12" s="11">
        <v>0</v>
      </c>
      <c r="K12" s="17">
        <v>56.62400977601785</v>
      </c>
    </row>
    <row r="13" spans="1:11" s="15" customFormat="1" ht="15" x14ac:dyDescent="0.25">
      <c r="A13" s="16">
        <v>72</v>
      </c>
      <c r="B13" s="10">
        <v>0.21873475955944194</v>
      </c>
      <c r="C13" s="11">
        <v>71.285658140422115</v>
      </c>
      <c r="D13" s="11">
        <v>3</v>
      </c>
      <c r="E13" s="11">
        <v>36.017145880067019</v>
      </c>
      <c r="F13" s="12"/>
      <c r="G13" s="13">
        <v>33</v>
      </c>
      <c r="H13" s="10">
        <v>5.438051334848433E-2</v>
      </c>
      <c r="I13" s="11">
        <v>17.722609300271046</v>
      </c>
      <c r="J13" s="11">
        <v>0</v>
      </c>
      <c r="K13" s="17">
        <v>53.704876667488016</v>
      </c>
    </row>
    <row r="14" spans="1:11" s="15" customFormat="1" ht="15" x14ac:dyDescent="0.25">
      <c r="A14" s="16">
        <v>71</v>
      </c>
      <c r="B14" s="10">
        <v>0.20771230153312203</v>
      </c>
      <c r="C14" s="11">
        <v>67.693439069644469</v>
      </c>
      <c r="D14" s="11">
        <v>3</v>
      </c>
      <c r="E14" s="11">
        <v>25.131633544377195</v>
      </c>
      <c r="F14" s="12"/>
      <c r="G14" s="13">
        <v>32</v>
      </c>
      <c r="H14" s="10">
        <v>5.1424655951077619E-2</v>
      </c>
      <c r="I14" s="11">
        <v>16.759295374456197</v>
      </c>
      <c r="J14" s="11">
        <v>0</v>
      </c>
      <c r="K14" s="17">
        <v>50.785743558958174</v>
      </c>
    </row>
    <row r="15" spans="1:11" s="15" customFormat="1" ht="15" x14ac:dyDescent="0.25">
      <c r="A15" s="16">
        <v>70</v>
      </c>
      <c r="B15" s="10">
        <v>0.20183438042747751</v>
      </c>
      <c r="C15" s="11">
        <v>65.777824581314931</v>
      </c>
      <c r="D15" s="11">
        <v>3</v>
      </c>
      <c r="E15" s="11">
        <v>19.326741155499761</v>
      </c>
      <c r="F15" s="12"/>
      <c r="G15" s="13">
        <v>31</v>
      </c>
      <c r="H15" s="10">
        <v>4.8468798553670901E-2</v>
      </c>
      <c r="I15" s="11">
        <v>15.795981448641347</v>
      </c>
      <c r="J15" s="11">
        <v>0</v>
      </c>
      <c r="K15" s="17">
        <v>47.866610450428325</v>
      </c>
    </row>
    <row r="16" spans="1:11" s="15" customFormat="1" ht="15" x14ac:dyDescent="0.25">
      <c r="A16" s="16">
        <v>69</v>
      </c>
      <c r="B16" s="10">
        <v>0.19595645932183328</v>
      </c>
      <c r="C16" s="11">
        <v>63.862210092985464</v>
      </c>
      <c r="D16" s="11">
        <v>3</v>
      </c>
      <c r="E16" s="11">
        <v>13.521848766622622</v>
      </c>
      <c r="F16" s="12"/>
      <c r="G16" s="13">
        <v>30</v>
      </c>
      <c r="H16" s="10">
        <v>4.6024239696614788E-2</v>
      </c>
      <c r="I16" s="11">
        <v>14.99929971712676</v>
      </c>
      <c r="J16" s="11">
        <v>0</v>
      </c>
      <c r="K16" s="17">
        <v>45.452423385232606</v>
      </c>
    </row>
    <row r="17" spans="1:11" s="15" customFormat="1" ht="15" x14ac:dyDescent="0.25">
      <c r="A17" s="16">
        <v>68</v>
      </c>
      <c r="B17" s="10">
        <v>0.19007853821618911</v>
      </c>
      <c r="C17" s="11">
        <v>61.946595604656032</v>
      </c>
      <c r="D17" s="11">
        <v>3</v>
      </c>
      <c r="E17" s="11">
        <v>7.7169563777455608</v>
      </c>
      <c r="F17" s="12"/>
      <c r="G17" s="13">
        <v>29</v>
      </c>
      <c r="H17" s="10">
        <v>4.3579680839558668E-2</v>
      </c>
      <c r="I17" s="11">
        <v>14.202617985612171</v>
      </c>
      <c r="J17" s="11">
        <v>0</v>
      </c>
      <c r="K17" s="17">
        <v>43.03823632003688</v>
      </c>
    </row>
    <row r="18" spans="1:11" s="15" customFormat="1" ht="15" x14ac:dyDescent="0.25">
      <c r="A18" s="16">
        <v>67</v>
      </c>
      <c r="B18" s="10">
        <v>0.18420061711054489</v>
      </c>
      <c r="C18" s="11">
        <v>60.030981116326579</v>
      </c>
      <c r="D18" s="11">
        <v>3</v>
      </c>
      <c r="E18" s="11">
        <v>1.9120639888684199</v>
      </c>
      <c r="F18" s="12"/>
      <c r="G18" s="13">
        <v>28</v>
      </c>
      <c r="H18" s="10">
        <v>4.1135121982502555E-2</v>
      </c>
      <c r="I18" s="11">
        <v>13.405936254097584</v>
      </c>
      <c r="J18" s="11">
        <v>0</v>
      </c>
      <c r="K18" s="17">
        <v>40.624049254841161</v>
      </c>
    </row>
    <row r="19" spans="1:11" s="15" customFormat="1" ht="15" x14ac:dyDescent="0.25">
      <c r="A19" s="16">
        <v>66</v>
      </c>
      <c r="B19" s="10">
        <v>0.17832269600490069</v>
      </c>
      <c r="C19" s="11">
        <v>58.115366627997133</v>
      </c>
      <c r="D19" s="11">
        <v>2</v>
      </c>
      <c r="E19" s="11">
        <v>56.107171599991304</v>
      </c>
      <c r="F19" s="12"/>
      <c r="G19" s="13">
        <v>27</v>
      </c>
      <c r="H19" s="10">
        <v>3.8690563125446442E-2</v>
      </c>
      <c r="I19" s="11">
        <v>12.609254522582996</v>
      </c>
      <c r="J19" s="11">
        <v>0</v>
      </c>
      <c r="K19" s="17">
        <v>38.209862189645442</v>
      </c>
    </row>
    <row r="20" spans="1:11" s="15" customFormat="1" ht="15" x14ac:dyDescent="0.25">
      <c r="A20" s="16">
        <v>65</v>
      </c>
      <c r="B20" s="10">
        <v>0.17244477489925653</v>
      </c>
      <c r="C20" s="11">
        <v>56.199752139667702</v>
      </c>
      <c r="D20" s="11">
        <v>2</v>
      </c>
      <c r="E20" s="11">
        <v>50.302279211114268</v>
      </c>
      <c r="F20" s="12"/>
      <c r="G20" s="13">
        <v>26</v>
      </c>
      <c r="H20" s="10">
        <v>3.6246004268390329E-2</v>
      </c>
      <c r="I20" s="11">
        <v>11.812572791068408</v>
      </c>
      <c r="J20" s="11">
        <v>0</v>
      </c>
      <c r="K20" s="17">
        <v>35.795675124449723</v>
      </c>
    </row>
    <row r="21" spans="1:11" s="15" customFormat="1" ht="15" x14ac:dyDescent="0.25">
      <c r="A21" s="16">
        <v>64</v>
      </c>
      <c r="B21" s="10">
        <v>0.16656685379361233</v>
      </c>
      <c r="C21" s="11">
        <v>54.284137651338256</v>
      </c>
      <c r="D21" s="11">
        <v>2</v>
      </c>
      <c r="E21" s="11">
        <v>44.497386822237132</v>
      </c>
      <c r="F21" s="12"/>
      <c r="G21" s="13">
        <v>25</v>
      </c>
      <c r="H21" s="10">
        <v>3.3801445411334223E-2</v>
      </c>
      <c r="I21" s="11">
        <v>11.015891059553823</v>
      </c>
      <c r="J21" s="11">
        <v>0</v>
      </c>
      <c r="K21" s="17">
        <v>33.381488059254011</v>
      </c>
    </row>
    <row r="22" spans="1:11" s="15" customFormat="1" ht="15" x14ac:dyDescent="0.25">
      <c r="A22" s="16">
        <v>63</v>
      </c>
      <c r="B22" s="10">
        <v>0.16068893268796811</v>
      </c>
      <c r="C22" s="11">
        <v>52.36852316300881</v>
      </c>
      <c r="D22" s="11">
        <v>2</v>
      </c>
      <c r="E22" s="11">
        <v>38.692494433360018</v>
      </c>
      <c r="F22" s="12"/>
      <c r="G22" s="13">
        <v>24</v>
      </c>
      <c r="H22" s="10">
        <v>3.135688655427811E-2</v>
      </c>
      <c r="I22" s="11">
        <v>10.219209328039236</v>
      </c>
      <c r="J22" s="11">
        <v>0</v>
      </c>
      <c r="K22" s="17">
        <v>30.967300994058292</v>
      </c>
    </row>
    <row r="23" spans="1:11" s="15" customFormat="1" ht="15" x14ac:dyDescent="0.25">
      <c r="A23" s="16">
        <v>62</v>
      </c>
      <c r="B23" s="10">
        <v>0.15481101158232391</v>
      </c>
      <c r="C23" s="11">
        <v>50.452908674679364</v>
      </c>
      <c r="D23" s="11">
        <v>2</v>
      </c>
      <c r="E23" s="11">
        <v>32.887602044482932</v>
      </c>
      <c r="F23" s="12"/>
      <c r="G23" s="13">
        <v>23</v>
      </c>
      <c r="H23" s="10">
        <v>2.8912327697221993E-2</v>
      </c>
      <c r="I23" s="11">
        <v>9.4225275965246471</v>
      </c>
      <c r="J23" s="11">
        <v>0</v>
      </c>
      <c r="K23" s="17">
        <v>28.553113928862569</v>
      </c>
    </row>
    <row r="24" spans="1:11" s="15" customFormat="1" ht="15" x14ac:dyDescent="0.25">
      <c r="A24" s="16">
        <v>61</v>
      </c>
      <c r="B24" s="10">
        <v>0.14893309047667974</v>
      </c>
      <c r="C24" s="11">
        <v>48.537294186349932</v>
      </c>
      <c r="D24" s="11">
        <v>2</v>
      </c>
      <c r="E24" s="11">
        <v>27.082709655605839</v>
      </c>
      <c r="F24" s="12"/>
      <c r="G24" s="13">
        <v>22</v>
      </c>
      <c r="H24" s="10">
        <v>2.646776884016588E-2</v>
      </c>
      <c r="I24" s="11">
        <v>8.62584586501006</v>
      </c>
      <c r="J24" s="11">
        <v>0</v>
      </c>
      <c r="K24" s="17">
        <v>26.13892686366685</v>
      </c>
    </row>
    <row r="25" spans="1:11" s="15" customFormat="1" ht="15" x14ac:dyDescent="0.25">
      <c r="A25" s="16">
        <v>60</v>
      </c>
      <c r="B25" s="10">
        <v>0.14505980797268933</v>
      </c>
      <c r="C25" s="11">
        <v>47.274991418299457</v>
      </c>
      <c r="D25" s="11">
        <v>2</v>
      </c>
      <c r="E25" s="11">
        <v>23.257549752422602</v>
      </c>
      <c r="F25" s="12"/>
      <c r="G25" s="13">
        <v>21</v>
      </c>
      <c r="H25" s="10">
        <v>2.4023209983109767E-2</v>
      </c>
      <c r="I25" s="11">
        <v>7.8291641334954729</v>
      </c>
      <c r="J25" s="11">
        <v>0</v>
      </c>
      <c r="K25" s="17">
        <v>23.724739798471131</v>
      </c>
    </row>
    <row r="26" spans="1:11" s="15" customFormat="1" ht="15" x14ac:dyDescent="0.25">
      <c r="A26" s="16">
        <v>59</v>
      </c>
      <c r="B26" s="10">
        <v>0.14118652546869892</v>
      </c>
      <c r="C26" s="11">
        <v>46.012688650248982</v>
      </c>
      <c r="D26" s="11">
        <v>2</v>
      </c>
      <c r="E26" s="11">
        <v>19.432389849239335</v>
      </c>
      <c r="F26" s="12"/>
      <c r="G26" s="13">
        <v>20</v>
      </c>
      <c r="H26" s="10">
        <v>2.1833314843496814E-2</v>
      </c>
      <c r="I26" s="11">
        <v>7.1154773074956124</v>
      </c>
      <c r="J26" s="11">
        <v>0</v>
      </c>
      <c r="K26" s="17">
        <v>21.5620524469564</v>
      </c>
    </row>
    <row r="27" spans="1:11" s="15" customFormat="1" ht="15" x14ac:dyDescent="0.25">
      <c r="A27" s="16">
        <v>58</v>
      </c>
      <c r="B27" s="10">
        <v>0.13731324296470854</v>
      </c>
      <c r="C27" s="11">
        <v>44.750385882198515</v>
      </c>
      <c r="D27" s="11">
        <v>2</v>
      </c>
      <c r="E27" s="11">
        <v>15.607229946056096</v>
      </c>
      <c r="F27" s="12"/>
      <c r="G27" s="13">
        <v>19</v>
      </c>
      <c r="H27" s="10">
        <v>1.9643419703883867E-2</v>
      </c>
      <c r="I27" s="11">
        <v>6.4017904814957518</v>
      </c>
      <c r="J27" s="11">
        <v>0</v>
      </c>
      <c r="K27" s="17">
        <v>19.399365095441674</v>
      </c>
    </row>
    <row r="28" spans="1:11" s="15" customFormat="1" ht="15" x14ac:dyDescent="0.25">
      <c r="A28" s="16">
        <v>57</v>
      </c>
      <c r="B28" s="10">
        <v>0.13343996046071815</v>
      </c>
      <c r="C28" s="11">
        <v>43.488083114148047</v>
      </c>
      <c r="D28" s="11">
        <v>2</v>
      </c>
      <c r="E28" s="11">
        <v>11.782070042872883</v>
      </c>
      <c r="F28" s="12"/>
      <c r="G28" s="13">
        <v>18</v>
      </c>
      <c r="H28" s="10">
        <v>1.745352456427092E-2</v>
      </c>
      <c r="I28" s="11">
        <v>5.688103655495893</v>
      </c>
      <c r="J28" s="11">
        <v>0</v>
      </c>
      <c r="K28" s="17">
        <v>17.236677743926947</v>
      </c>
    </row>
    <row r="29" spans="1:11" s="15" customFormat="1" ht="15" x14ac:dyDescent="0.25">
      <c r="A29" s="16">
        <v>56</v>
      </c>
      <c r="B29" s="10">
        <v>0.12956667795672774</v>
      </c>
      <c r="C29" s="11">
        <v>42.225780346097572</v>
      </c>
      <c r="D29" s="11">
        <v>2</v>
      </c>
      <c r="E29" s="11">
        <v>7.9569101396896169</v>
      </c>
      <c r="F29" s="12"/>
      <c r="G29" s="13">
        <v>17</v>
      </c>
      <c r="H29" s="10">
        <v>1.5263629424657978E-2</v>
      </c>
      <c r="I29" s="11">
        <v>4.9744168294960351</v>
      </c>
      <c r="J29" s="11">
        <v>0</v>
      </c>
      <c r="K29" s="17">
        <v>15.073990392412229</v>
      </c>
    </row>
    <row r="30" spans="1:11" s="15" customFormat="1" ht="15" x14ac:dyDescent="0.25">
      <c r="A30" s="16">
        <v>55</v>
      </c>
      <c r="B30" s="10">
        <v>0.12569339545273736</v>
      </c>
      <c r="C30" s="11">
        <v>40.963477578047105</v>
      </c>
      <c r="D30" s="11">
        <v>2</v>
      </c>
      <c r="E30" s="11">
        <v>4.1317502365063774</v>
      </c>
      <c r="F30" s="12"/>
      <c r="G30" s="13">
        <v>16</v>
      </c>
      <c r="H30" s="10">
        <v>1.3073734285045031E-2</v>
      </c>
      <c r="I30" s="11">
        <v>4.2607300034961755</v>
      </c>
      <c r="J30" s="11">
        <v>0</v>
      </c>
      <c r="K30" s="17">
        <v>12.911303040897501</v>
      </c>
    </row>
    <row r="31" spans="1:11" s="15" customFormat="1" ht="15" x14ac:dyDescent="0.25">
      <c r="A31" s="16">
        <v>54</v>
      </c>
      <c r="B31" s="10">
        <v>0.12182011294874696</v>
      </c>
      <c r="C31" s="11">
        <v>39.701174809996637</v>
      </c>
      <c r="D31" s="11">
        <v>2</v>
      </c>
      <c r="E31" s="11">
        <v>0.3065903333231379</v>
      </c>
      <c r="F31" s="12"/>
      <c r="G31" s="13">
        <v>15</v>
      </c>
      <c r="H31" s="10">
        <v>1.0883839145432088E-2</v>
      </c>
      <c r="I31" s="11">
        <v>3.5470431774963171</v>
      </c>
      <c r="J31" s="11">
        <v>0</v>
      </c>
      <c r="K31" s="17">
        <v>10.748615689382779</v>
      </c>
    </row>
    <row r="32" spans="1:11" s="15" customFormat="1" ht="15" x14ac:dyDescent="0.25">
      <c r="A32" s="16">
        <v>53</v>
      </c>
      <c r="B32" s="10">
        <v>0.11794683044475658</v>
      </c>
      <c r="C32" s="11">
        <v>38.438872041946169</v>
      </c>
      <c r="D32" s="11">
        <v>1</v>
      </c>
      <c r="E32" s="11">
        <v>56.481430430139909</v>
      </c>
      <c r="F32" s="12"/>
      <c r="G32" s="13">
        <v>14</v>
      </c>
      <c r="H32" s="10">
        <v>8.6939440058191441E-3</v>
      </c>
      <c r="I32" s="11">
        <v>2.8333563514964588</v>
      </c>
      <c r="J32" s="11">
        <v>0</v>
      </c>
      <c r="K32" s="17">
        <v>8.585928337868058</v>
      </c>
    </row>
    <row r="33" spans="1:11" s="15" customFormat="1" ht="15" x14ac:dyDescent="0.25">
      <c r="A33" s="16">
        <v>52</v>
      </c>
      <c r="B33" s="10">
        <v>0.11407354794076617</v>
      </c>
      <c r="C33" s="11">
        <v>37.176569273895694</v>
      </c>
      <c r="D33" s="11">
        <v>1</v>
      </c>
      <c r="E33" s="11">
        <v>52.656270526956646</v>
      </c>
      <c r="F33" s="12"/>
      <c r="G33" s="13">
        <v>13</v>
      </c>
      <c r="H33" s="10">
        <v>6.504048866206198E-3</v>
      </c>
      <c r="I33" s="11">
        <v>2.1196695254966</v>
      </c>
      <c r="J33" s="11">
        <v>0</v>
      </c>
      <c r="K33" s="17">
        <v>6.4232409863533331</v>
      </c>
    </row>
    <row r="34" spans="1:11" s="15" customFormat="1" ht="15" x14ac:dyDescent="0.25">
      <c r="A34" s="16">
        <v>51</v>
      </c>
      <c r="B34" s="10">
        <v>0.11020026543677579</v>
      </c>
      <c r="C34" s="11">
        <v>35.914266505845227</v>
      </c>
      <c r="D34" s="11">
        <v>1</v>
      </c>
      <c r="E34" s="11">
        <v>48.831110623773405</v>
      </c>
      <c r="F34" s="12"/>
      <c r="G34" s="13">
        <v>12</v>
      </c>
      <c r="H34" s="10">
        <v>4.3141537265932528E-3</v>
      </c>
      <c r="I34" s="11">
        <v>1.405982699496741</v>
      </c>
      <c r="J34" s="11">
        <v>0</v>
      </c>
      <c r="K34" s="17">
        <v>4.2605536348386099</v>
      </c>
    </row>
    <row r="35" spans="1:11" s="15" customFormat="1" ht="15" x14ac:dyDescent="0.25">
      <c r="A35" s="16">
        <v>50</v>
      </c>
      <c r="B35" s="10">
        <v>0.10698297614587203</v>
      </c>
      <c r="C35" s="11">
        <v>34.865751925939691</v>
      </c>
      <c r="D35" s="11">
        <v>1</v>
      </c>
      <c r="E35" s="11">
        <v>45.653793714968764</v>
      </c>
      <c r="F35" s="12"/>
      <c r="G35" s="13">
        <v>11</v>
      </c>
      <c r="H35" s="10">
        <v>2.1242585869803098E-3</v>
      </c>
      <c r="I35" s="11">
        <v>0.69229587349688304</v>
      </c>
      <c r="J35" s="11">
        <v>0</v>
      </c>
      <c r="K35" s="17">
        <v>2.0978662833238881</v>
      </c>
    </row>
    <row r="36" spans="1:11" s="15" customFormat="1" ht="15" x14ac:dyDescent="0.25">
      <c r="A36" s="16">
        <v>49</v>
      </c>
      <c r="B36" s="10">
        <v>0.10376568685496826</v>
      </c>
      <c r="C36" s="11">
        <v>33.817237346034155</v>
      </c>
      <c r="D36" s="11">
        <v>1</v>
      </c>
      <c r="E36" s="11">
        <v>42.476476806164094</v>
      </c>
      <c r="F36" s="12"/>
      <c r="G36" s="13">
        <v>10</v>
      </c>
      <c r="H36" s="10">
        <v>0</v>
      </c>
      <c r="I36" s="11">
        <v>0</v>
      </c>
      <c r="J36" s="11">
        <v>0</v>
      </c>
      <c r="K36" s="17">
        <v>0</v>
      </c>
    </row>
    <row r="37" spans="1:11" s="15" customFormat="1" ht="15" x14ac:dyDescent="0.25">
      <c r="A37" s="16">
        <v>48</v>
      </c>
      <c r="B37" s="10">
        <v>0.10054839756406449</v>
      </c>
      <c r="C37" s="11">
        <v>32.768722766128619</v>
      </c>
      <c r="D37" s="11">
        <v>1</v>
      </c>
      <c r="E37" s="11">
        <v>39.299159897359445</v>
      </c>
      <c r="F37" s="12"/>
      <c r="G37" s="13">
        <v>9</v>
      </c>
      <c r="H37" s="10">
        <v>0</v>
      </c>
      <c r="I37" s="11">
        <v>0</v>
      </c>
      <c r="J37" s="11">
        <v>0</v>
      </c>
      <c r="K37" s="17">
        <v>0</v>
      </c>
    </row>
    <row r="38" spans="1:11" s="15" customFormat="1" ht="15" x14ac:dyDescent="0.25">
      <c r="A38" s="16">
        <v>47</v>
      </c>
      <c r="B38" s="10">
        <v>9.733110827316073E-2</v>
      </c>
      <c r="C38" s="11">
        <v>31.720208186223079</v>
      </c>
      <c r="D38" s="11">
        <v>1</v>
      </c>
      <c r="E38" s="11">
        <v>36.121842988554789</v>
      </c>
      <c r="F38" s="12"/>
      <c r="G38" s="13">
        <v>8</v>
      </c>
      <c r="H38" s="10">
        <v>0</v>
      </c>
      <c r="I38" s="11">
        <v>0</v>
      </c>
      <c r="J38" s="11">
        <v>0</v>
      </c>
      <c r="K38" s="17">
        <v>0</v>
      </c>
    </row>
    <row r="39" spans="1:11" s="15" customFormat="1" ht="15" x14ac:dyDescent="0.25">
      <c r="A39" s="16">
        <v>46</v>
      </c>
      <c r="B39" s="10">
        <v>9.4113818982256944E-2</v>
      </c>
      <c r="C39" s="11">
        <v>30.67169360631754</v>
      </c>
      <c r="D39" s="11">
        <v>1</v>
      </c>
      <c r="E39" s="11">
        <v>32.944526079750119</v>
      </c>
      <c r="F39" s="12"/>
      <c r="G39" s="13">
        <v>7</v>
      </c>
      <c r="H39" s="10">
        <v>0</v>
      </c>
      <c r="I39" s="11">
        <v>0</v>
      </c>
      <c r="J39" s="11">
        <v>0</v>
      </c>
      <c r="K39" s="17">
        <v>0</v>
      </c>
    </row>
    <row r="40" spans="1:11" s="15" customFormat="1" ht="15" x14ac:dyDescent="0.25">
      <c r="A40" s="16">
        <v>45</v>
      </c>
      <c r="B40" s="10">
        <v>9.0896529691353187E-2</v>
      </c>
      <c r="C40" s="11">
        <v>29.623179026412004</v>
      </c>
      <c r="D40" s="11">
        <v>1</v>
      </c>
      <c r="E40" s="11">
        <v>29.767209170945463</v>
      </c>
      <c r="F40" s="12"/>
      <c r="G40" s="13">
        <v>6</v>
      </c>
      <c r="H40" s="10">
        <v>0</v>
      </c>
      <c r="I40" s="11">
        <v>0</v>
      </c>
      <c r="J40" s="11">
        <v>0</v>
      </c>
      <c r="K40" s="17">
        <v>0</v>
      </c>
    </row>
    <row r="41" spans="1:11" s="15" customFormat="1" ht="15" x14ac:dyDescent="0.25">
      <c r="A41" s="16">
        <v>44</v>
      </c>
      <c r="B41" s="10">
        <v>8.7679240400449415E-2</v>
      </c>
      <c r="C41" s="11">
        <v>28.574664446506464</v>
      </c>
      <c r="D41" s="11">
        <v>1</v>
      </c>
      <c r="E41" s="11">
        <v>26.589892262140793</v>
      </c>
      <c r="F41" s="12"/>
      <c r="G41" s="13">
        <v>5</v>
      </c>
      <c r="H41" s="10">
        <v>0</v>
      </c>
      <c r="I41" s="11">
        <v>0</v>
      </c>
      <c r="J41" s="11">
        <v>0</v>
      </c>
      <c r="K41" s="17">
        <v>0</v>
      </c>
    </row>
    <row r="42" spans="1:11" s="15" customFormat="1" ht="15" x14ac:dyDescent="0.25">
      <c r="A42" s="16">
        <v>43</v>
      </c>
      <c r="B42" s="10">
        <v>8.446195110954563E-2</v>
      </c>
      <c r="C42" s="11">
        <v>27.526149866600921</v>
      </c>
      <c r="D42" s="11">
        <v>1</v>
      </c>
      <c r="E42" s="11">
        <v>23.412575353336127</v>
      </c>
      <c r="F42" s="12"/>
      <c r="G42" s="13">
        <v>4</v>
      </c>
      <c r="H42" s="10">
        <v>0</v>
      </c>
      <c r="I42" s="11">
        <v>0</v>
      </c>
      <c r="J42" s="11">
        <v>0</v>
      </c>
      <c r="K42" s="17">
        <v>0</v>
      </c>
    </row>
    <row r="43" spans="1:11" s="15" customFormat="1" ht="15" x14ac:dyDescent="0.25">
      <c r="A43" s="16">
        <v>42</v>
      </c>
      <c r="B43" s="10">
        <v>8.1244661818641858E-2</v>
      </c>
      <c r="C43" s="11">
        <v>26.477635286695381</v>
      </c>
      <c r="D43" s="11">
        <v>1</v>
      </c>
      <c r="E43" s="11">
        <v>20.235258444531471</v>
      </c>
      <c r="F43" s="12"/>
      <c r="G43" s="13">
        <v>3</v>
      </c>
      <c r="H43" s="10">
        <v>0</v>
      </c>
      <c r="I43" s="11">
        <v>0</v>
      </c>
      <c r="J43" s="11">
        <v>0</v>
      </c>
      <c r="K43" s="17">
        <v>0</v>
      </c>
    </row>
    <row r="44" spans="1:11" s="15" customFormat="1" ht="15" x14ac:dyDescent="0.25">
      <c r="A44" s="16">
        <v>41</v>
      </c>
      <c r="B44" s="10">
        <v>7.8027372527738087E-2</v>
      </c>
      <c r="C44" s="11">
        <v>25.429120706789842</v>
      </c>
      <c r="D44" s="11">
        <v>1</v>
      </c>
      <c r="E44" s="11">
        <v>17.057941535726805</v>
      </c>
      <c r="F44" s="12"/>
      <c r="G44" s="13">
        <v>2</v>
      </c>
      <c r="H44" s="10">
        <v>0</v>
      </c>
      <c r="I44" s="11">
        <v>0</v>
      </c>
      <c r="J44" s="11">
        <v>0</v>
      </c>
      <c r="K44" s="17">
        <v>0</v>
      </c>
    </row>
    <row r="45" spans="1:11" s="15" customFormat="1" ht="15" x14ac:dyDescent="0.25">
      <c r="A45" s="18">
        <v>40</v>
      </c>
      <c r="B45" s="19">
        <v>7.5071515130331348E-2</v>
      </c>
      <c r="C45" s="20">
        <v>24.465806780974987</v>
      </c>
      <c r="D45" s="20">
        <v>1</v>
      </c>
      <c r="E45" s="21">
        <v>14.138808427196935</v>
      </c>
      <c r="F45" s="12"/>
      <c r="G45" s="22">
        <v>1</v>
      </c>
      <c r="H45" s="19">
        <v>0</v>
      </c>
      <c r="I45" s="20">
        <v>0</v>
      </c>
      <c r="J45" s="20">
        <v>0</v>
      </c>
      <c r="K45" s="21"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8AF8-5B46-451C-9646-7527E7A7A712}">
  <dimension ref="A1:K52"/>
  <sheetViews>
    <sheetView workbookViewId="0">
      <selection sqref="A1:K1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[1]PumpRatePerUserCalcs!J$45</f>
        <v>3.976720873245712</v>
      </c>
      <c r="C7" s="11">
        <f t="shared" ref="C7:C45" si="0">B7*325900/1000</f>
        <v>1296.0133325907775</v>
      </c>
      <c r="D7" s="11">
        <f>TRUNC((C7*1000/[1]UserCalcs!$D$45)/60)</f>
        <v>24</v>
      </c>
      <c r="E7" s="11">
        <f>((C7*1000/[1]UserCalcs!$D$45/60)-D7)*60</f>
        <v>1.4813989752653356E-2</v>
      </c>
      <c r="F7" s="12"/>
      <c r="G7" s="13">
        <v>39</v>
      </c>
      <c r="H7" s="10">
        <f>IF([1]PumpRatePerUserCalcs!AW$45&gt;B45,B45,[1]PumpRatePerUserCalcs!AW$45)</f>
        <v>1.2810018149927402</v>
      </c>
      <c r="I7" s="11">
        <f t="shared" ref="I7:I45" si="1">H7*325900/1000</f>
        <v>417.47849150613405</v>
      </c>
      <c r="J7" s="11">
        <f>TRUNC((I7*1000/[1]UserCalcs!$D$45)/60)</f>
        <v>7</v>
      </c>
      <c r="K7" s="17">
        <f>((I7*1000/[1]UserCalcs!$D$45/60)-J7)*60</f>
        <v>43.864990562371133</v>
      </c>
    </row>
    <row r="8" spans="1:11" s="15" customFormat="1" ht="15" x14ac:dyDescent="0.25">
      <c r="A8" s="16">
        <v>77</v>
      </c>
      <c r="B8" s="10">
        <f>IF([1]PumpRatePerUserCalcs!K$45&gt;B7,B7,[1]PumpRatePerUserCalcs!K$45)</f>
        <v>3.976720873245712</v>
      </c>
      <c r="C8" s="11">
        <f t="shared" si="0"/>
        <v>1296.0133325907775</v>
      </c>
      <c r="D8" s="11">
        <f>TRUNC((C8*1000/[1]UserCalcs!$D$45)/60)</f>
        <v>24</v>
      </c>
      <c r="E8" s="11">
        <f>((C8*1000/[1]UserCalcs!$D$45/60)-D8)*60</f>
        <v>1.4813989752653356E-2</v>
      </c>
      <c r="F8" s="12"/>
      <c r="G8" s="13">
        <v>38</v>
      </c>
      <c r="H8" s="10">
        <f>IF([1]PumpRatePerUserCalcs!AX$45&gt;H7,H7,[1]PumpRatePerUserCalcs!AX$45)</f>
        <v>1.2284964533282787</v>
      </c>
      <c r="I8" s="11">
        <f t="shared" si="1"/>
        <v>400.36699413968603</v>
      </c>
      <c r="J8" s="11">
        <f>TRUNC((I8*1000/[1]UserCalcs!$D$45)/60)</f>
        <v>7</v>
      </c>
      <c r="K8" s="17">
        <f>((I8*1000/[1]UserCalcs!$D$45/60)-J8)*60</f>
        <v>24.852215710762273</v>
      </c>
    </row>
    <row r="9" spans="1:11" s="15" customFormat="1" ht="15" x14ac:dyDescent="0.25">
      <c r="A9" s="16">
        <v>76</v>
      </c>
      <c r="B9" s="10">
        <f>IF([1]PumpRatePerUserCalcs!L$45&gt;B8,B8,[1]PumpRatePerUserCalcs!L$45)</f>
        <v>3.976720873245712</v>
      </c>
      <c r="C9" s="11">
        <f t="shared" si="0"/>
        <v>1296.0133325907775</v>
      </c>
      <c r="D9" s="11">
        <f>TRUNC((C9*1000/[1]UserCalcs!$D$45)/60)</f>
        <v>24</v>
      </c>
      <c r="E9" s="11">
        <f>((C9*1000/[1]UserCalcs!$D$45/60)-D9)*60</f>
        <v>1.4813989752653356E-2</v>
      </c>
      <c r="F9" s="12"/>
      <c r="G9" s="13">
        <v>37</v>
      </c>
      <c r="H9" s="10">
        <f>IF([1]PumpRatePerUserCalcs!AY$45&gt;H8,H8,[1]PumpRatePerUserCalcs!AY$45)</f>
        <v>1.1759910916638174</v>
      </c>
      <c r="I9" s="11">
        <f t="shared" si="1"/>
        <v>383.25549677323812</v>
      </c>
      <c r="J9" s="11">
        <f>TRUNC((I9*1000/[1]UserCalcs!$D$45)/60)</f>
        <v>7</v>
      </c>
      <c r="K9" s="17">
        <f>((I9*1000/[1]UserCalcs!$D$45/60)-J9)*60</f>
        <v>5.8394408591534663</v>
      </c>
    </row>
    <row r="10" spans="1:11" s="15" customFormat="1" ht="15" x14ac:dyDescent="0.25">
      <c r="A10" s="16">
        <v>75</v>
      </c>
      <c r="B10" s="10">
        <f>IF([1]PumpRatePerUserCalcs!M$45&gt;B9,B9,[1]PumpRatePerUserCalcs!M$45)</f>
        <v>3.976720873245712</v>
      </c>
      <c r="C10" s="11">
        <f t="shared" si="0"/>
        <v>1296.0133325907775</v>
      </c>
      <c r="D10" s="11">
        <f>TRUNC((C10*1000/[1]UserCalcs!$D$45)/60)</f>
        <v>24</v>
      </c>
      <c r="E10" s="11">
        <f>((C10*1000/[1]UserCalcs!$D$45/60)-D10)*60</f>
        <v>1.4813989752653356E-2</v>
      </c>
      <c r="F10" s="12"/>
      <c r="G10" s="13">
        <v>36</v>
      </c>
      <c r="H10" s="10">
        <f>IF([1]PumpRatePerUserCalcs!AZ$45&gt;H9,H9,[1]PumpRatePerUserCalcs!AZ$45)</f>
        <v>1.1234857299993559</v>
      </c>
      <c r="I10" s="11">
        <f t="shared" si="1"/>
        <v>366.14399940679004</v>
      </c>
      <c r="J10" s="11">
        <f>TRUNC((I10*1000/[1]UserCalcs!$D$45)/60)</f>
        <v>6</v>
      </c>
      <c r="K10" s="17">
        <f>((I10*1000/[1]UserCalcs!$D$45/60)-J10)*60</f>
        <v>46.826666007544553</v>
      </c>
    </row>
    <row r="11" spans="1:11" s="15" customFormat="1" ht="15" x14ac:dyDescent="0.25">
      <c r="A11" s="16">
        <v>74</v>
      </c>
      <c r="B11" s="10">
        <f>IF([1]PumpRatePerUserCalcs!N$45&gt;B10,B10,[1]PumpRatePerUserCalcs!N$45)</f>
        <v>3.976720873245712</v>
      </c>
      <c r="C11" s="11">
        <f t="shared" si="0"/>
        <v>1296.0133325907775</v>
      </c>
      <c r="D11" s="11">
        <f>TRUNC((C11*1000/[1]UserCalcs!$D$45)/60)</f>
        <v>24</v>
      </c>
      <c r="E11" s="11">
        <f>((C11*1000/[1]UserCalcs!$D$45/60)-D11)*60</f>
        <v>1.4813989752653356E-2</v>
      </c>
      <c r="F11" s="12"/>
      <c r="G11" s="13">
        <v>35</v>
      </c>
      <c r="H11" s="10">
        <f>IF([1]PumpRatePerUserCalcs!BA$45&gt;H10,H10,[1]PumpRatePerUserCalcs!BA$45)</f>
        <v>1.0709803683348946</v>
      </c>
      <c r="I11" s="11">
        <f t="shared" si="1"/>
        <v>349.03250204034214</v>
      </c>
      <c r="J11" s="11">
        <f>TRUNC((I11*1000/[1]UserCalcs!$D$45)/60)</f>
        <v>6</v>
      </c>
      <c r="K11" s="17">
        <f>((I11*1000/[1]UserCalcs!$D$45/60)-J11)*60</f>
        <v>27.813891155935746</v>
      </c>
    </row>
    <row r="12" spans="1:11" s="15" customFormat="1" ht="15" x14ac:dyDescent="0.25">
      <c r="A12" s="16">
        <v>73</v>
      </c>
      <c r="B12" s="10">
        <f>IF([1]PumpRatePerUserCalcs!O$45&gt;B11,B11,[1]PumpRatePerUserCalcs!O$45)</f>
        <v>3.976720873245712</v>
      </c>
      <c r="C12" s="11">
        <f t="shared" si="0"/>
        <v>1296.0133325907775</v>
      </c>
      <c r="D12" s="11">
        <f>TRUNC((C12*1000/[1]UserCalcs!$D$45)/60)</f>
        <v>24</v>
      </c>
      <c r="E12" s="11">
        <f>((C12*1000/[1]UserCalcs!$D$45/60)-D12)*60</f>
        <v>1.4813989752653356E-2</v>
      </c>
      <c r="F12" s="12"/>
      <c r="G12" s="13">
        <v>34</v>
      </c>
      <c r="H12" s="10">
        <f>IF([1]PumpRatePerUserCalcs!BB$45&gt;H11,H11,[1]PumpRatePerUserCalcs!BB$45)</f>
        <v>1.0184750066704331</v>
      </c>
      <c r="I12" s="11">
        <f t="shared" si="1"/>
        <v>331.92100467389412</v>
      </c>
      <c r="J12" s="11">
        <f>TRUNC((I12*1000/[1]UserCalcs!$D$45)/60)</f>
        <v>6</v>
      </c>
      <c r="K12" s="17">
        <f>((I12*1000/[1]UserCalcs!$D$45/60)-J12)*60</f>
        <v>8.8011163043268326</v>
      </c>
    </row>
    <row r="13" spans="1:11" s="15" customFormat="1" ht="15" x14ac:dyDescent="0.25">
      <c r="A13" s="16">
        <v>72</v>
      </c>
      <c r="B13" s="10">
        <f>IF([1]PumpRatePerUserCalcs!P$45&gt;B12,B12,[1]PumpRatePerUserCalcs!P$45)</f>
        <v>3.8854200711216662</v>
      </c>
      <c r="C13" s="11">
        <f t="shared" si="0"/>
        <v>1266.2584011785509</v>
      </c>
      <c r="D13" s="11">
        <f>TRUNC((C13*1000/[1]UserCalcs!$D$45)/60)</f>
        <v>23</v>
      </c>
      <c r="E13" s="11">
        <f>((C13*1000/[1]UserCalcs!$D$45/60)-D13)*60</f>
        <v>26.953779087278633</v>
      </c>
      <c r="F13" s="12"/>
      <c r="G13" s="13">
        <v>33</v>
      </c>
      <c r="H13" s="10">
        <f>IF([1]PumpRatePerUserCalcs!BC$45&gt;H12,H12,[1]PumpRatePerUserCalcs!BC$45)</f>
        <v>0.96596964500597171</v>
      </c>
      <c r="I13" s="11">
        <f t="shared" si="1"/>
        <v>314.80950730744615</v>
      </c>
      <c r="J13" s="11">
        <f>TRUNC((I13*1000/[1]UserCalcs!$D$45)/60)</f>
        <v>5</v>
      </c>
      <c r="K13" s="17">
        <f>((I13*1000/[1]UserCalcs!$D$45/60)-J13)*60</f>
        <v>49.788341452717916</v>
      </c>
    </row>
    <row r="14" spans="1:11" s="15" customFormat="1" ht="15" x14ac:dyDescent="0.25">
      <c r="A14" s="16">
        <v>71</v>
      </c>
      <c r="B14" s="10">
        <f>IF([1]PumpRatePerUserCalcs!Q$45&gt;B13,B13,[1]PumpRatePerUserCalcs!Q$45)</f>
        <v>3.6896264088120363</v>
      </c>
      <c r="C14" s="11">
        <f t="shared" si="0"/>
        <v>1202.4492466318425</v>
      </c>
      <c r="D14" s="11">
        <f>TRUNC((C14*1000/[1]UserCalcs!$D$45)/60)</f>
        <v>22</v>
      </c>
      <c r="E14" s="11">
        <f>((C14*1000/[1]UserCalcs!$D$45/60)-D14)*60</f>
        <v>16.054718479825212</v>
      </c>
      <c r="F14" s="12"/>
      <c r="G14" s="13">
        <v>32</v>
      </c>
      <c r="H14" s="10">
        <f>IF([1]PumpRatePerUserCalcs!BD$45&gt;H13,H13,[1]PumpRatePerUserCalcs!BD$45)</f>
        <v>0.91346428334151031</v>
      </c>
      <c r="I14" s="11">
        <f t="shared" si="1"/>
        <v>297.69800994099825</v>
      </c>
      <c r="J14" s="11">
        <f>TRUNC((I14*1000/[1]UserCalcs!$D$45)/60)</f>
        <v>5</v>
      </c>
      <c r="K14" s="17">
        <f>((I14*1000/[1]UserCalcs!$D$45/60)-J14)*60</f>
        <v>30.775566601109112</v>
      </c>
    </row>
    <row r="15" spans="1:11" s="15" customFormat="1" ht="15" x14ac:dyDescent="0.25">
      <c r="A15" s="16">
        <v>70</v>
      </c>
      <c r="B15" s="10">
        <f>IF([1]PumpRatePerUserCalcs!R$45&gt;B14,B14,[1]PumpRatePerUserCalcs!R$45)</f>
        <v>3.5852159681196665</v>
      </c>
      <c r="C15" s="11">
        <f t="shared" si="0"/>
        <v>1168.4218840101992</v>
      </c>
      <c r="D15" s="11">
        <f>TRUNC((C15*1000/[1]UserCalcs!$D$45)/60)</f>
        <v>21</v>
      </c>
      <c r="E15" s="11">
        <f>((C15*1000/[1]UserCalcs!$D$45/60)-D15)*60</f>
        <v>38.246537789110349</v>
      </c>
      <c r="F15" s="12"/>
      <c r="G15" s="13">
        <v>31</v>
      </c>
      <c r="H15" s="10">
        <f>IF([1]PumpRatePerUserCalcs!BE$45&gt;H14,H14,[1]PumpRatePerUserCalcs!BE$45)</f>
        <v>0.86095892167704902</v>
      </c>
      <c r="I15" s="11">
        <f t="shared" si="1"/>
        <v>280.58651257455028</v>
      </c>
      <c r="J15" s="11">
        <f>TRUNC((I15*1000/[1]UserCalcs!$D$45)/60)</f>
        <v>5</v>
      </c>
      <c r="K15" s="17">
        <f>((I15*1000/[1]UserCalcs!$D$45/60)-J15)*60</f>
        <v>11.762791749500305</v>
      </c>
    </row>
    <row r="16" spans="1:11" s="15" customFormat="1" ht="15" x14ac:dyDescent="0.25">
      <c r="A16" s="16">
        <v>69</v>
      </c>
      <c r="B16" s="10">
        <f>IF([1]PumpRatePerUserCalcs!S$45&gt;B15,B15,[1]PumpRatePerUserCalcs!S$45)</f>
        <v>3.480805527427302</v>
      </c>
      <c r="C16" s="11">
        <f t="shared" si="0"/>
        <v>1134.3945213885577</v>
      </c>
      <c r="D16" s="11">
        <f>TRUNC((C16*1000/[1]UserCalcs!$D$45)/60)</f>
        <v>21</v>
      </c>
      <c r="E16" s="11">
        <f>((C16*1000/[1]UserCalcs!$D$45/60)-D16)*60</f>
        <v>0.43835709839761705</v>
      </c>
      <c r="F16" s="12"/>
      <c r="G16" s="13">
        <v>30</v>
      </c>
      <c r="H16" s="10">
        <f>IF([1]PumpRatePerUserCalcs!BF$45&gt;H15,H15,[1]PumpRatePerUserCalcs!BF$45)</f>
        <v>0.81753583671618368</v>
      </c>
      <c r="I16" s="11">
        <f t="shared" si="1"/>
        <v>266.43492918580426</v>
      </c>
      <c r="J16" s="11">
        <f>TRUNC((I16*1000/[1]UserCalcs!$D$45)/60)</f>
        <v>4</v>
      </c>
      <c r="K16" s="17">
        <f>((I16*1000/[1]UserCalcs!$D$45/60)-J16)*60</f>
        <v>56.038810206449185</v>
      </c>
    </row>
    <row r="17" spans="1:11" s="15" customFormat="1" ht="15" x14ac:dyDescent="0.25">
      <c r="A17" s="16">
        <v>68</v>
      </c>
      <c r="B17" s="10">
        <f>IF([1]PumpRatePerUserCalcs!T$45&gt;B16,B16,[1]PumpRatePerUserCalcs!T$45)</f>
        <v>3.3763950867349384</v>
      </c>
      <c r="C17" s="11">
        <f t="shared" si="0"/>
        <v>1100.3671587669164</v>
      </c>
      <c r="D17" s="11">
        <f>TRUNC((C17*1000/[1]UserCalcs!$D$45)/60)</f>
        <v>20</v>
      </c>
      <c r="E17" s="11">
        <f>((C17*1000/[1]UserCalcs!$D$45/60)-D17)*60</f>
        <v>22.630176407684885</v>
      </c>
      <c r="F17" s="12"/>
      <c r="G17" s="13">
        <v>29</v>
      </c>
      <c r="H17" s="10">
        <f>IF([1]PumpRatePerUserCalcs!BG$45&gt;H16,H16,[1]PumpRatePerUserCalcs!BG$45)</f>
        <v>0.77411275175531857</v>
      </c>
      <c r="I17" s="11">
        <f t="shared" si="1"/>
        <v>252.2833457970583</v>
      </c>
      <c r="J17" s="11">
        <f>TRUNC((I17*1000/[1]UserCalcs!$D$45)/60)</f>
        <v>4</v>
      </c>
      <c r="K17" s="17">
        <f>((I17*1000/[1]UserCalcs!$D$45/60)-J17)*60</f>
        <v>40.31482866339816</v>
      </c>
    </row>
    <row r="18" spans="1:11" s="15" customFormat="1" ht="15" x14ac:dyDescent="0.25">
      <c r="A18" s="16">
        <v>67</v>
      </c>
      <c r="B18" s="10">
        <f>IF([1]PumpRatePerUserCalcs!U$45&gt;B17,B17,[1]PumpRatePerUserCalcs!U$45)</f>
        <v>3.2719846460425739</v>
      </c>
      <c r="C18" s="11">
        <f t="shared" si="0"/>
        <v>1066.3397961452747</v>
      </c>
      <c r="D18" s="11">
        <f>TRUNC((C18*1000/[1]UserCalcs!$D$45)/60)</f>
        <v>19</v>
      </c>
      <c r="E18" s="11">
        <f>((C18*1000/[1]UserCalcs!$D$45/60)-D18)*60</f>
        <v>44.821995716971941</v>
      </c>
      <c r="F18" s="12"/>
      <c r="G18" s="13">
        <v>28</v>
      </c>
      <c r="H18" s="10">
        <f>IF([1]PumpRatePerUserCalcs!BH$45&gt;H17,H17,[1]PumpRatePerUserCalcs!BH$45)</f>
        <v>0.73068966679445335</v>
      </c>
      <c r="I18" s="11">
        <f t="shared" si="1"/>
        <v>238.13176240831234</v>
      </c>
      <c r="J18" s="11">
        <f>TRUNC((I18*1000/[1]UserCalcs!$D$45)/60)</f>
        <v>4</v>
      </c>
      <c r="K18" s="17">
        <f>((I18*1000/[1]UserCalcs!$D$45/60)-J18)*60</f>
        <v>24.590847120347039</v>
      </c>
    </row>
    <row r="19" spans="1:11" s="15" customFormat="1" ht="15" x14ac:dyDescent="0.25">
      <c r="A19" s="16">
        <v>66</v>
      </c>
      <c r="B19" s="10">
        <f>IF([1]PumpRatePerUserCalcs!V$45&gt;B18,B18,[1]PumpRatePerUserCalcs!V$45)</f>
        <v>3.1675742053502103</v>
      </c>
      <c r="C19" s="11">
        <f t="shared" si="0"/>
        <v>1032.3124335236334</v>
      </c>
      <c r="D19" s="11">
        <f>TRUNC((C19*1000/[1]UserCalcs!$D$45)/60)</f>
        <v>19</v>
      </c>
      <c r="E19" s="11">
        <f>((C19*1000/[1]UserCalcs!$D$45/60)-D19)*60</f>
        <v>7.0138150262594223</v>
      </c>
      <c r="F19" s="12"/>
      <c r="G19" s="13">
        <v>27</v>
      </c>
      <c r="H19" s="10">
        <f>IF([1]PumpRatePerUserCalcs!BI$45&gt;H18,H18,[1]PumpRatePerUserCalcs!BI$45)</f>
        <v>0.68726658183358813</v>
      </c>
      <c r="I19" s="11">
        <f t="shared" si="1"/>
        <v>223.98017901956635</v>
      </c>
      <c r="J19" s="11">
        <f>TRUNC((I19*1000/[1]UserCalcs!$D$45)/60)</f>
        <v>4</v>
      </c>
      <c r="K19" s="17">
        <f>((I19*1000/[1]UserCalcs!$D$45/60)-J19)*60</f>
        <v>8.8668655772959681</v>
      </c>
    </row>
    <row r="20" spans="1:11" s="15" customFormat="1" ht="15" x14ac:dyDescent="0.25">
      <c r="A20" s="16">
        <v>65</v>
      </c>
      <c r="B20" s="10">
        <f>IF([1]PumpRatePerUserCalcs!W$45&gt;B19,B19,[1]PumpRatePerUserCalcs!W$45)</f>
        <v>3.0631637646578462</v>
      </c>
      <c r="C20" s="11">
        <f t="shared" si="0"/>
        <v>998.28507090199207</v>
      </c>
      <c r="D20" s="11">
        <f>TRUNC((C20*1000/[1]UserCalcs!$D$45)/60)</f>
        <v>18</v>
      </c>
      <c r="E20" s="11">
        <f>((C20*1000/[1]UserCalcs!$D$45/60)-D20)*60</f>
        <v>29.205634335546691</v>
      </c>
      <c r="F20" s="12"/>
      <c r="G20" s="13">
        <v>26</v>
      </c>
      <c r="H20" s="10">
        <f>IF([1]PumpRatePerUserCalcs!BJ$45&gt;H19,H19,[1]PumpRatePerUserCalcs!BJ$45)</f>
        <v>0.64384349687272302</v>
      </c>
      <c r="I20" s="11">
        <f t="shared" si="1"/>
        <v>209.82859563082044</v>
      </c>
      <c r="J20" s="11">
        <f>TRUNC((I20*1000/[1]UserCalcs!$D$45)/60)</f>
        <v>3</v>
      </c>
      <c r="K20" s="17">
        <f>((I20*1000/[1]UserCalcs!$D$45/60)-J20)*60</f>
        <v>53.142884034244922</v>
      </c>
    </row>
    <row r="21" spans="1:11" s="15" customFormat="1" ht="15" x14ac:dyDescent="0.25">
      <c r="A21" s="16">
        <v>64</v>
      </c>
      <c r="B21" s="10">
        <f>IF([1]PumpRatePerUserCalcs!X$45&gt;B20,B20,[1]PumpRatePerUserCalcs!X$45)</f>
        <v>2.9587533239654817</v>
      </c>
      <c r="C21" s="11">
        <f t="shared" si="0"/>
        <v>964.25770828035058</v>
      </c>
      <c r="D21" s="11">
        <f>TRUNC((C21*1000/[1]UserCalcs!$D$45)/60)</f>
        <v>17</v>
      </c>
      <c r="E21" s="11">
        <f>((C21*1000/[1]UserCalcs!$D$45/60)-D21)*60</f>
        <v>51.397453644833746</v>
      </c>
      <c r="F21" s="12"/>
      <c r="G21" s="13">
        <v>25</v>
      </c>
      <c r="H21" s="10">
        <f>IF([1]PumpRatePerUserCalcs!BK$45&gt;H20,H20,[1]PumpRatePerUserCalcs!BK$45)</f>
        <v>0.60042041191185791</v>
      </c>
      <c r="I21" s="11">
        <f t="shared" si="1"/>
        <v>195.67701224207451</v>
      </c>
      <c r="J21" s="11">
        <f>TRUNC((I21*1000/[1]UserCalcs!$D$45)/60)</f>
        <v>3</v>
      </c>
      <c r="K21" s="17">
        <f>((I21*1000/[1]UserCalcs!$D$45/60)-J21)*60</f>
        <v>37.418902491193904</v>
      </c>
    </row>
    <row r="22" spans="1:11" s="15" customFormat="1" ht="15" x14ac:dyDescent="0.25">
      <c r="A22" s="16">
        <v>63</v>
      </c>
      <c r="B22" s="10">
        <f>IF([1]PumpRatePerUserCalcs!Y$45&gt;B21,B21,[1]PumpRatePerUserCalcs!Y$45)</f>
        <v>2.8543428832731186</v>
      </c>
      <c r="C22" s="11">
        <f t="shared" si="0"/>
        <v>930.23034565870933</v>
      </c>
      <c r="D22" s="11">
        <f>TRUNC((C22*1000/[1]UserCalcs!$D$45)/60)</f>
        <v>17</v>
      </c>
      <c r="E22" s="11">
        <f>((C22*1000/[1]UserCalcs!$D$45/60)-D22)*60</f>
        <v>13.589272954121441</v>
      </c>
      <c r="F22" s="12"/>
      <c r="G22" s="13">
        <v>24</v>
      </c>
      <c r="H22" s="10">
        <f>IF([1]PumpRatePerUserCalcs!BL$45&gt;H21,H21,[1]PumpRatePerUserCalcs!BL$45)</f>
        <v>0.55699732695099269</v>
      </c>
      <c r="I22" s="11">
        <f t="shared" si="1"/>
        <v>181.52542885332852</v>
      </c>
      <c r="J22" s="11">
        <f>TRUNC((I22*1000/[1]UserCalcs!$D$45)/60)</f>
        <v>3</v>
      </c>
      <c r="K22" s="17">
        <f>((I22*1000/[1]UserCalcs!$D$45/60)-J22)*60</f>
        <v>21.69492094814278</v>
      </c>
    </row>
    <row r="23" spans="1:11" s="15" customFormat="1" ht="15" x14ac:dyDescent="0.25">
      <c r="A23" s="16">
        <v>62</v>
      </c>
      <c r="B23" s="10">
        <f>IF([1]PumpRatePerUserCalcs!Z$45&gt;B22,B22,[1]PumpRatePerUserCalcs!Z$45)</f>
        <v>2.7499324425807541</v>
      </c>
      <c r="C23" s="11">
        <f t="shared" si="0"/>
        <v>896.20298303706784</v>
      </c>
      <c r="D23" s="11">
        <f>TRUNC((C23*1000/[1]UserCalcs!$D$45)/60)</f>
        <v>16</v>
      </c>
      <c r="E23" s="11">
        <f>((C23*1000/[1]UserCalcs!$D$45/60)-D23)*60</f>
        <v>35.781092263408709</v>
      </c>
      <c r="F23" s="12"/>
      <c r="G23" s="13">
        <v>23</v>
      </c>
      <c r="H23" s="10">
        <f>IF([1]PumpRatePerUserCalcs!BM$45&gt;H22,H22,[1]PumpRatePerUserCalcs!BM$45)</f>
        <v>0.51357424199012747</v>
      </c>
      <c r="I23" s="11">
        <f t="shared" si="1"/>
        <v>167.37384546458256</v>
      </c>
      <c r="J23" s="11">
        <f>TRUNC((I23*1000/[1]UserCalcs!$D$45)/60)</f>
        <v>3</v>
      </c>
      <c r="K23" s="17">
        <f>((I23*1000/[1]UserCalcs!$D$45/60)-J23)*60</f>
        <v>5.9709394050917375</v>
      </c>
    </row>
    <row r="24" spans="1:11" s="15" customFormat="1" ht="15" x14ac:dyDescent="0.25">
      <c r="A24" s="16">
        <v>61</v>
      </c>
      <c r="B24" s="10">
        <f>IF([1]PumpRatePerUserCalcs!AA$45&gt;B23,B23,[1]PumpRatePerUserCalcs!AA$45)</f>
        <v>2.64552200188839</v>
      </c>
      <c r="C24" s="11">
        <f t="shared" si="0"/>
        <v>862.17562041542635</v>
      </c>
      <c r="D24" s="11">
        <f>TRUNC((C24*1000/[1]UserCalcs!$D$45)/60)</f>
        <v>15</v>
      </c>
      <c r="E24" s="11">
        <f>((C24*1000/[1]UserCalcs!$D$45/60)-D24)*60</f>
        <v>57.972911572695871</v>
      </c>
      <c r="F24" s="12"/>
      <c r="G24" s="13">
        <v>22</v>
      </c>
      <c r="H24" s="10">
        <f>IF([1]PumpRatePerUserCalcs!BN$45&gt;H23,H23,[1]PumpRatePerUserCalcs!BN$45)</f>
        <v>0.47015115702926236</v>
      </c>
      <c r="I24" s="11">
        <f t="shared" si="1"/>
        <v>153.2222620758366</v>
      </c>
      <c r="J24" s="11">
        <f>TRUNC((I24*1000/[1]UserCalcs!$D$45)/60)</f>
        <v>2</v>
      </c>
      <c r="K24" s="17">
        <f>((I24*1000/[1]UserCalcs!$D$45/60)-J24)*60</f>
        <v>50.246957862040666</v>
      </c>
    </row>
    <row r="25" spans="1:11" s="15" customFormat="1" ht="15" x14ac:dyDescent="0.25">
      <c r="A25" s="16">
        <v>60</v>
      </c>
      <c r="B25" s="10">
        <f>IF([1]PumpRatePerUserCalcs!AB$45&gt;B24,B24,[1]PumpRatePerUserCalcs!AB$45)</f>
        <v>2.5767202731990873</v>
      </c>
      <c r="C25" s="11">
        <f t="shared" si="0"/>
        <v>839.75313703558254</v>
      </c>
      <c r="D25" s="11">
        <f>TRUNC((C25*1000/[1]UserCalcs!$D$45)/60)</f>
        <v>15</v>
      </c>
      <c r="E25" s="11">
        <f>((C25*1000/[1]UserCalcs!$D$45/60)-D25)*60</f>
        <v>33.059041150647346</v>
      </c>
      <c r="F25" s="12"/>
      <c r="G25" s="13">
        <v>21</v>
      </c>
      <c r="H25" s="10">
        <f>IF([1]PumpRatePerUserCalcs!BO$45&gt;H24,H24,[1]PumpRatePerUserCalcs!BO$45)</f>
        <v>0.42672807206839725</v>
      </c>
      <c r="I25" s="11">
        <f t="shared" si="1"/>
        <v>139.07067868709066</v>
      </c>
      <c r="J25" s="11">
        <f>TRUNC((I25*1000/[1]UserCalcs!$D$45)/60)</f>
        <v>2</v>
      </c>
      <c r="K25" s="17">
        <f>((I25*1000/[1]UserCalcs!$D$45/60)-J25)*60</f>
        <v>34.52297631898962</v>
      </c>
    </row>
    <row r="26" spans="1:11" s="15" customFormat="1" ht="15" x14ac:dyDescent="0.25">
      <c r="A26" s="16">
        <v>59</v>
      </c>
      <c r="B26" s="10">
        <f>IF([1]PumpRatePerUserCalcs!AC$45&gt;B25,B25,[1]PumpRatePerUserCalcs!AC$45)</f>
        <v>2.5079185445097836</v>
      </c>
      <c r="C26" s="11">
        <f t="shared" si="0"/>
        <v>817.3306536557385</v>
      </c>
      <c r="D26" s="11">
        <f>TRUNC((C26*1000/[1]UserCalcs!$D$45)/60)</f>
        <v>15</v>
      </c>
      <c r="E26" s="11">
        <f>((C26*1000/[1]UserCalcs!$D$45/60)-D26)*60</f>
        <v>8.1451707285982877</v>
      </c>
      <c r="F26" s="12"/>
      <c r="G26" s="13">
        <v>20</v>
      </c>
      <c r="H26" s="10">
        <f>IF([1]PumpRatePerUserCalcs!BP$45&gt;H25,H25,[1]PumpRatePerUserCalcs!BP$45)</f>
        <v>0.3878286189305355</v>
      </c>
      <c r="I26" s="11">
        <f t="shared" si="1"/>
        <v>126.39334690946151</v>
      </c>
      <c r="J26" s="11">
        <f>TRUNC((I26*1000/[1]UserCalcs!$D$45)/60)</f>
        <v>2</v>
      </c>
      <c r="K26" s="17">
        <f>((I26*1000/[1]UserCalcs!$D$45/60)-J26)*60</f>
        <v>20.437052121623918</v>
      </c>
    </row>
    <row r="27" spans="1:11" s="15" customFormat="1" ht="15" x14ac:dyDescent="0.25">
      <c r="A27" s="16">
        <v>58</v>
      </c>
      <c r="B27" s="10">
        <f>IF([1]PumpRatePerUserCalcs!AD$45&gt;B26,B26,[1]PumpRatePerUserCalcs!AD$45)</f>
        <v>2.4391168158204812</v>
      </c>
      <c r="C27" s="11">
        <f t="shared" si="0"/>
        <v>794.9081702758948</v>
      </c>
      <c r="D27" s="11">
        <f>TRUNC((C27*1000/[1]UserCalcs!$D$45)/60)</f>
        <v>14</v>
      </c>
      <c r="E27" s="11">
        <f>((C27*1000/[1]UserCalcs!$D$45/60)-D27)*60</f>
        <v>43.231300306549763</v>
      </c>
      <c r="F27" s="12"/>
      <c r="G27" s="13">
        <v>19</v>
      </c>
      <c r="H27" s="10">
        <f>IF([1]PumpRatePerUserCalcs!BQ$45&gt;H26,H26,[1]PumpRatePerUserCalcs!BQ$45)</f>
        <v>0.34892916579267397</v>
      </c>
      <c r="I27" s="11">
        <f t="shared" si="1"/>
        <v>113.71601513183245</v>
      </c>
      <c r="J27" s="11">
        <f>TRUNC((I27*1000/[1]UserCalcs!$D$45)/60)</f>
        <v>2</v>
      </c>
      <c r="K27" s="17">
        <f>((I27*1000/[1]UserCalcs!$D$45/60)-J27)*60</f>
        <v>6.3511279242582663</v>
      </c>
    </row>
    <row r="28" spans="1:11" s="15" customFormat="1" ht="15" x14ac:dyDescent="0.25">
      <c r="A28" s="16">
        <v>57</v>
      </c>
      <c r="B28" s="10">
        <f>IF([1]PumpRatePerUserCalcs!AE$45&gt;B27,B27,[1]PumpRatePerUserCalcs!AE$45)</f>
        <v>2.370315087131178</v>
      </c>
      <c r="C28" s="11">
        <f t="shared" si="0"/>
        <v>772.48568689605088</v>
      </c>
      <c r="D28" s="11">
        <f>TRUNC((C28*1000/[1]UserCalcs!$D$45)/60)</f>
        <v>14</v>
      </c>
      <c r="E28" s="11">
        <f>((C28*1000/[1]UserCalcs!$D$45/60)-D28)*60</f>
        <v>18.317429884501024</v>
      </c>
      <c r="F28" s="12"/>
      <c r="G28" s="13">
        <v>18</v>
      </c>
      <c r="H28" s="10">
        <f>IF([1]PumpRatePerUserCalcs!BR$45&gt;H27,H27,[1]PumpRatePerUserCalcs!BR$45)</f>
        <v>0.31002971265481244</v>
      </c>
      <c r="I28" s="11">
        <f t="shared" si="1"/>
        <v>101.03868335420337</v>
      </c>
      <c r="J28" s="11">
        <f>TRUNC((I28*1000/[1]UserCalcs!$D$45)/60)</f>
        <v>1</v>
      </c>
      <c r="K28" s="17">
        <f>((I28*1000/[1]UserCalcs!$D$45/60)-J28)*60</f>
        <v>52.265203726892643</v>
      </c>
    </row>
    <row r="29" spans="1:11" s="15" customFormat="1" ht="15" x14ac:dyDescent="0.25">
      <c r="A29" s="16">
        <v>56</v>
      </c>
      <c r="B29" s="10">
        <f>IF([1]PumpRatePerUserCalcs!AF$45&gt;B28,B28,[1]PumpRatePerUserCalcs!AF$45)</f>
        <v>2.3015133584418748</v>
      </c>
      <c r="C29" s="11">
        <f t="shared" si="0"/>
        <v>750.06320351620695</v>
      </c>
      <c r="D29" s="11">
        <f>TRUNC((C29*1000/[1]UserCalcs!$D$45)/60)</f>
        <v>13</v>
      </c>
      <c r="E29" s="11">
        <f>((C29*1000/[1]UserCalcs!$D$45/60)-D29)*60</f>
        <v>53.403559462452073</v>
      </c>
      <c r="F29" s="12"/>
      <c r="G29" s="13">
        <v>17</v>
      </c>
      <c r="H29" s="10">
        <f>IF([1]PumpRatePerUserCalcs!BS$45&gt;H28,H28,[1]PumpRatePerUserCalcs!BS$45)</f>
        <v>0.27113025951695097</v>
      </c>
      <c r="I29" s="11">
        <f t="shared" si="1"/>
        <v>88.361351576574322</v>
      </c>
      <c r="J29" s="11">
        <f>TRUNC((I29*1000/[1]UserCalcs!$D$45)/60)</f>
        <v>1</v>
      </c>
      <c r="K29" s="17">
        <f>((I29*1000/[1]UserCalcs!$D$45/60)-J29)*60</f>
        <v>38.179279529527015</v>
      </c>
    </row>
    <row r="30" spans="1:11" s="15" customFormat="1" ht="15" x14ac:dyDescent="0.25">
      <c r="A30" s="16">
        <v>55</v>
      </c>
      <c r="B30" s="10">
        <f>IF([1]PumpRatePerUserCalcs!AG$45&gt;B29,B29,[1]PumpRatePerUserCalcs!AG$45)</f>
        <v>2.2327116297525715</v>
      </c>
      <c r="C30" s="11">
        <f t="shared" si="0"/>
        <v>727.64072013636303</v>
      </c>
      <c r="D30" s="11">
        <f>TRUNC((C30*1000/[1]UserCalcs!$D$45)/60)</f>
        <v>13</v>
      </c>
      <c r="E30" s="11">
        <f>((C30*1000/[1]UserCalcs!$D$45/60)-D30)*60</f>
        <v>28.489689040403441</v>
      </c>
      <c r="F30" s="12"/>
      <c r="G30" s="13">
        <v>16</v>
      </c>
      <c r="H30" s="10">
        <f>IF([1]PumpRatePerUserCalcs!BT$45&gt;H29,H29,[1]PumpRatePerUserCalcs!BT$45)</f>
        <v>0.23223080637908941</v>
      </c>
      <c r="I30" s="11">
        <f t="shared" si="1"/>
        <v>75.684019798945243</v>
      </c>
      <c r="J30" s="11">
        <f>TRUNC((I30*1000/[1]UserCalcs!$D$45)/60)</f>
        <v>1</v>
      </c>
      <c r="K30" s="17">
        <f>((I30*1000/[1]UserCalcs!$D$45/60)-J30)*60</f>
        <v>24.09335533216138</v>
      </c>
    </row>
    <row r="31" spans="1:11" s="15" customFormat="1" ht="15" x14ac:dyDescent="0.25">
      <c r="A31" s="16">
        <v>54</v>
      </c>
      <c r="B31" s="10">
        <f>IF([1]PumpRatePerUserCalcs!AH$45&gt;B30,B30,[1]PumpRatePerUserCalcs!AH$45)</f>
        <v>2.1639099010632683</v>
      </c>
      <c r="C31" s="11">
        <f t="shared" si="0"/>
        <v>705.21823675651922</v>
      </c>
      <c r="D31" s="11">
        <f>TRUNC((C31*1000/[1]UserCalcs!$D$45)/60)</f>
        <v>13</v>
      </c>
      <c r="E31" s="11">
        <f>((C31*1000/[1]UserCalcs!$D$45/60)-D31)*60</f>
        <v>3.5758186183547025</v>
      </c>
      <c r="F31" s="12"/>
      <c r="G31" s="13">
        <v>15</v>
      </c>
      <c r="H31" s="10">
        <f>IF([1]PumpRatePerUserCalcs!BU$45&gt;H30,H30,[1]PumpRatePerUserCalcs!BU$45)</f>
        <v>0.19333135324122788</v>
      </c>
      <c r="I31" s="11">
        <f t="shared" si="1"/>
        <v>63.006688021316165</v>
      </c>
      <c r="J31" s="11">
        <f>TRUNC((I31*1000/[1]UserCalcs!$D$45)/60)</f>
        <v>1</v>
      </c>
      <c r="K31" s="17">
        <f>((I31*1000/[1]UserCalcs!$D$45/60)-J31)*60</f>
        <v>10.007431134795741</v>
      </c>
    </row>
    <row r="32" spans="1:11" s="15" customFormat="1" ht="15" x14ac:dyDescent="0.25">
      <c r="A32" s="16">
        <v>53</v>
      </c>
      <c r="B32" s="10">
        <f>IF([1]PumpRatePerUserCalcs!AI$45&gt;B31,B31,[1]PumpRatePerUserCalcs!AI$45)</f>
        <v>2.095108172373966</v>
      </c>
      <c r="C32" s="11">
        <f t="shared" si="0"/>
        <v>682.79575337667552</v>
      </c>
      <c r="D32" s="11">
        <f>TRUNC((C32*1000/[1]UserCalcs!$D$45)/60)</f>
        <v>12</v>
      </c>
      <c r="E32" s="11">
        <f>((C32*1000/[1]UserCalcs!$D$45/60)-D32)*60</f>
        <v>38.661948196306177</v>
      </c>
      <c r="F32" s="12"/>
      <c r="G32" s="13">
        <v>14</v>
      </c>
      <c r="H32" s="10">
        <f>IF([1]PumpRatePerUserCalcs!BV$45&gt;H31,H31,[1]PumpRatePerUserCalcs!BV$45)</f>
        <v>0.15443190010336638</v>
      </c>
      <c r="I32" s="11">
        <f t="shared" si="1"/>
        <v>50.329356243687108</v>
      </c>
      <c r="J32" s="11">
        <f>TRUNC((I32*1000/[1]UserCalcs!$D$45)/60)</f>
        <v>0</v>
      </c>
      <c r="K32" s="17">
        <f>((I32*1000/[1]UserCalcs!$D$45/60)-J32)*60</f>
        <v>55.921506937430117</v>
      </c>
    </row>
    <row r="33" spans="1:11" s="15" customFormat="1" ht="15" x14ac:dyDescent="0.25">
      <c r="A33" s="16">
        <v>52</v>
      </c>
      <c r="B33" s="10">
        <f>IF([1]PumpRatePerUserCalcs!AJ$45&gt;B32,B32,[1]PumpRatePerUserCalcs!AJ$45)</f>
        <v>2.0263064436846623</v>
      </c>
      <c r="C33" s="11">
        <f t="shared" si="0"/>
        <v>660.37326999683148</v>
      </c>
      <c r="D33" s="11">
        <f>TRUNC((C33*1000/[1]UserCalcs!$D$45)/60)</f>
        <v>12</v>
      </c>
      <c r="E33" s="11">
        <f>((C33*1000/[1]UserCalcs!$D$45/60)-D33)*60</f>
        <v>13.748077774257119</v>
      </c>
      <c r="F33" s="12"/>
      <c r="G33" s="13">
        <v>13</v>
      </c>
      <c r="H33" s="10">
        <f>IF([1]PumpRatePerUserCalcs!BW$45&gt;H32,H32,[1]PumpRatePerUserCalcs!BW$45)</f>
        <v>0.11553244696550485</v>
      </c>
      <c r="I33" s="11">
        <f t="shared" si="1"/>
        <v>37.65202446605803</v>
      </c>
      <c r="J33" s="11">
        <f>TRUNC((I33*1000/[1]UserCalcs!$D$45)/60)</f>
        <v>0</v>
      </c>
      <c r="K33" s="17">
        <f>((I33*1000/[1]UserCalcs!$D$45/60)-J33)*60</f>
        <v>41.835582740064474</v>
      </c>
    </row>
    <row r="34" spans="1:11" s="15" customFormat="1" ht="15" x14ac:dyDescent="0.25">
      <c r="A34" s="16">
        <v>51</v>
      </c>
      <c r="B34" s="10">
        <f>IF([1]PumpRatePerUserCalcs!AK$45&gt;B33,B33,[1]PumpRatePerUserCalcs!AK$45)</f>
        <v>1.9575047149953595</v>
      </c>
      <c r="C34" s="11">
        <f t="shared" si="0"/>
        <v>637.95078661698767</v>
      </c>
      <c r="D34" s="11">
        <f>TRUNC((C34*1000/[1]UserCalcs!$D$45)/60)</f>
        <v>11</v>
      </c>
      <c r="E34" s="11">
        <f>((C34*1000/[1]UserCalcs!$D$45/60)-D34)*60</f>
        <v>48.834207352208487</v>
      </c>
      <c r="F34" s="12"/>
      <c r="G34" s="13">
        <v>12</v>
      </c>
      <c r="H34" s="10">
        <f>IF([1]PumpRatePerUserCalcs!BX$45&gt;H33,H33,[1]PumpRatePerUserCalcs!BX$45)</f>
        <v>7.6632993827643325E-2</v>
      </c>
      <c r="I34" s="11">
        <f t="shared" si="1"/>
        <v>24.974692688428959</v>
      </c>
      <c r="J34" s="11">
        <f>TRUNC((I34*1000/[1]UserCalcs!$D$45)/60)</f>
        <v>0</v>
      </c>
      <c r="K34" s="17">
        <f>((I34*1000/[1]UserCalcs!$D$45/60)-J34)*60</f>
        <v>27.749658542698846</v>
      </c>
    </row>
    <row r="35" spans="1:11" s="15" customFormat="1" ht="15" x14ac:dyDescent="0.25">
      <c r="A35" s="16">
        <v>50</v>
      </c>
      <c r="B35" s="10">
        <f>IF([1]PumpRatePerUserCalcs!AL$45&gt;B34,B34,[1]PumpRatePerUserCalcs!AL$45)</f>
        <v>1.9003554973279904</v>
      </c>
      <c r="C35" s="11">
        <f t="shared" si="0"/>
        <v>619.32585657919208</v>
      </c>
      <c r="D35" s="11">
        <f>TRUNC((C35*1000/[1]UserCalcs!$D$45)/60)</f>
        <v>11</v>
      </c>
      <c r="E35" s="11">
        <f>((C35*1000/[1]UserCalcs!$D$45/60)-D35)*60</f>
        <v>28.139840643546812</v>
      </c>
      <c r="F35" s="12"/>
      <c r="G35" s="13">
        <v>11</v>
      </c>
      <c r="H35" s="10">
        <f>IF([1]PumpRatePerUserCalcs!BY$45&gt;H34,H34,[1]PumpRatePerUserCalcs!BY$45)</f>
        <v>3.7733540689781825E-2</v>
      </c>
      <c r="I35" s="11">
        <f t="shared" si="1"/>
        <v>12.297360910799897</v>
      </c>
      <c r="J35" s="11">
        <f>TRUNC((I35*1000/[1]UserCalcs!$D$45)/60)</f>
        <v>0</v>
      </c>
      <c r="K35" s="17">
        <f>((I35*1000/[1]UserCalcs!$D$45/60)-J35)*60</f>
        <v>13.663734345333218</v>
      </c>
    </row>
    <row r="36" spans="1:11" s="15" customFormat="1" ht="15" x14ac:dyDescent="0.25">
      <c r="A36" s="16">
        <v>49</v>
      </c>
      <c r="B36" s="10">
        <f>IF([1]PumpRatePerUserCalcs!AM$45&gt;B35,B35,[1]PumpRatePerUserCalcs!AM$45)</f>
        <v>1.8432062796606206</v>
      </c>
      <c r="C36" s="11">
        <f t="shared" si="0"/>
        <v>600.70092654139614</v>
      </c>
      <c r="D36" s="11">
        <f>TRUNC((C36*1000/[1]UserCalcs!$D$45)/60)</f>
        <v>11</v>
      </c>
      <c r="E36" s="11">
        <f>((C36*1000/[1]UserCalcs!$D$45/60)-D36)*60</f>
        <v>7.4454739348846033</v>
      </c>
      <c r="F36" s="12"/>
      <c r="G36" s="13">
        <v>10</v>
      </c>
      <c r="H36" s="10">
        <f>IF([1]PumpRatePerUserCalcs!BZ$45&gt;H35,H35,[1]PumpRatePerUserCalcs!BZ$45)</f>
        <v>0</v>
      </c>
      <c r="I36" s="11">
        <f t="shared" si="1"/>
        <v>0</v>
      </c>
      <c r="J36" s="11">
        <f>TRUNC((I36*1000/[1]UserCalcs!$D$45)/60)</f>
        <v>0</v>
      </c>
      <c r="K36" s="17">
        <f>((I36*1000/[1]UserCalcs!$D$45/60)-J36)*60</f>
        <v>0</v>
      </c>
    </row>
    <row r="37" spans="1:11" s="15" customFormat="1" ht="15" x14ac:dyDescent="0.25">
      <c r="A37" s="16">
        <v>48</v>
      </c>
      <c r="B37" s="10">
        <f>IF([1]PumpRatePerUserCalcs!AN$45&gt;B36,B36,[1]PumpRatePerUserCalcs!AN$45)</f>
        <v>1.786057061993251</v>
      </c>
      <c r="C37" s="11">
        <f t="shared" si="0"/>
        <v>582.07599650360055</v>
      </c>
      <c r="D37" s="11">
        <f>TRUNC((C37*1000/[1]UserCalcs!$D$45)/60)</f>
        <v>10</v>
      </c>
      <c r="E37" s="11">
        <f>((C37*1000/[1]UserCalcs!$D$45/60)-D37)*60</f>
        <v>46.751107226222715</v>
      </c>
      <c r="F37" s="12"/>
      <c r="G37" s="13">
        <v>9</v>
      </c>
      <c r="H37" s="10">
        <f>IF([1]PumpRatePerUserCalcs!CA$45&gt;H36,H36,[1]PumpRatePerUserCalcs!CA$45)</f>
        <v>0</v>
      </c>
      <c r="I37" s="11">
        <f t="shared" si="1"/>
        <v>0</v>
      </c>
      <c r="J37" s="11">
        <f>TRUNC((I37*1000/[1]UserCalcs!$D$45)/60)</f>
        <v>0</v>
      </c>
      <c r="K37" s="17">
        <f>((I37*1000/[1]UserCalcs!$D$45/60)-J37)*60</f>
        <v>0</v>
      </c>
    </row>
    <row r="38" spans="1:11" s="15" customFormat="1" ht="15" x14ac:dyDescent="0.25">
      <c r="A38" s="16">
        <v>47</v>
      </c>
      <c r="B38" s="10">
        <f>IF([1]PumpRatePerUserCalcs!AO$45&gt;B37,B37,[1]PumpRatePerUserCalcs!AO$45)</f>
        <v>1.7289078443258814</v>
      </c>
      <c r="C38" s="11">
        <f t="shared" si="0"/>
        <v>563.45106646580473</v>
      </c>
      <c r="D38" s="11">
        <f>TRUNC((C38*1000/[1]UserCalcs!$D$45)/60)</f>
        <v>10</v>
      </c>
      <c r="E38" s="11">
        <f>((C38*1000/[1]UserCalcs!$D$45/60)-D38)*60</f>
        <v>26.056740517560826</v>
      </c>
      <c r="F38" s="12"/>
      <c r="G38" s="13">
        <v>8</v>
      </c>
      <c r="H38" s="10">
        <f>IF([1]PumpRatePerUserCalcs!CB$45&gt;H37,H37,[1]PumpRatePerUserCalcs!CB$45)</f>
        <v>0</v>
      </c>
      <c r="I38" s="11">
        <f t="shared" si="1"/>
        <v>0</v>
      </c>
      <c r="J38" s="11">
        <f>TRUNC((I38*1000/[1]UserCalcs!$D$45)/60)</f>
        <v>0</v>
      </c>
      <c r="K38" s="17">
        <f>((I38*1000/[1]UserCalcs!$D$45/60)-J38)*60</f>
        <v>0</v>
      </c>
    </row>
    <row r="39" spans="1:11" s="15" customFormat="1" ht="15" x14ac:dyDescent="0.25">
      <c r="A39" s="16">
        <v>46</v>
      </c>
      <c r="B39" s="10">
        <f>IF([1]PumpRatePerUserCalcs!AP$45&gt;B38,B38,[1]PumpRatePerUserCalcs!AP$45)</f>
        <v>1.6717586266585116</v>
      </c>
      <c r="C39" s="11">
        <f t="shared" si="0"/>
        <v>544.82613642800891</v>
      </c>
      <c r="D39" s="11">
        <f>TRUNC((C39*1000/[1]UserCalcs!$D$45)/60)</f>
        <v>10</v>
      </c>
      <c r="E39" s="11">
        <f>((C39*1000/[1]UserCalcs!$D$45/60)-D39)*60</f>
        <v>5.3623738088988304</v>
      </c>
      <c r="F39" s="12"/>
      <c r="G39" s="13">
        <v>7</v>
      </c>
      <c r="H39" s="10">
        <f>IF([1]PumpRatePerUserCalcs!CC$45&gt;H38,H38,[1]PumpRatePerUserCalcs!CC$45)</f>
        <v>0</v>
      </c>
      <c r="I39" s="11">
        <f t="shared" si="1"/>
        <v>0</v>
      </c>
      <c r="J39" s="11">
        <f>TRUNC((I39*1000/[1]UserCalcs!$D$45)/60)</f>
        <v>0</v>
      </c>
      <c r="K39" s="17">
        <f>((I39*1000/[1]UserCalcs!$D$45/60)-J39)*60</f>
        <v>0</v>
      </c>
    </row>
    <row r="40" spans="1:11" s="15" customFormat="1" ht="15" x14ac:dyDescent="0.25">
      <c r="A40" s="16">
        <v>45</v>
      </c>
      <c r="B40" s="10">
        <f>IF([1]PumpRatePerUserCalcs!AQ$45&gt;B39,B39,[1]PumpRatePerUserCalcs!AQ$45)</f>
        <v>1.6146094089911422</v>
      </c>
      <c r="C40" s="11">
        <f t="shared" si="0"/>
        <v>526.2012063902132</v>
      </c>
      <c r="D40" s="11">
        <f>TRUNC((C40*1000/[1]UserCalcs!$D$45)/60)</f>
        <v>9</v>
      </c>
      <c r="E40" s="11">
        <f>((C40*1000/[1]UserCalcs!$D$45/60)-D40)*60</f>
        <v>44.668007100236835</v>
      </c>
      <c r="F40" s="12"/>
      <c r="G40" s="13">
        <v>6</v>
      </c>
      <c r="H40" s="10">
        <f>IF([1]PumpRatePerUserCalcs!CD$45&gt;H39,H39,[1]PumpRatePerUserCalcs!CD$45)</f>
        <v>0</v>
      </c>
      <c r="I40" s="11">
        <f t="shared" si="1"/>
        <v>0</v>
      </c>
      <c r="J40" s="11">
        <f>TRUNC((I40*1000/[1]UserCalcs!$D$45)/60)</f>
        <v>0</v>
      </c>
      <c r="K40" s="17">
        <f>((I40*1000/[1]UserCalcs!$D$45/60)-J40)*60</f>
        <v>0</v>
      </c>
    </row>
    <row r="41" spans="1:11" s="15" customFormat="1" ht="15" x14ac:dyDescent="0.25">
      <c r="A41" s="16">
        <v>44</v>
      </c>
      <c r="B41" s="10">
        <f>IF([1]PumpRatePerUserCalcs!AR$45&gt;B40,B40,[1]PumpRatePerUserCalcs!AR$45)</f>
        <v>1.5574601913237727</v>
      </c>
      <c r="C41" s="11">
        <f t="shared" si="0"/>
        <v>507.57627635241755</v>
      </c>
      <c r="D41" s="11">
        <f>TRUNC((C41*1000/[1]UserCalcs!$D$45)/60)</f>
        <v>9</v>
      </c>
      <c r="E41" s="11">
        <f>((C41*1000/[1]UserCalcs!$D$45/60)-D41)*60</f>
        <v>23.973640391575053</v>
      </c>
      <c r="F41" s="12"/>
      <c r="G41" s="13">
        <v>5</v>
      </c>
      <c r="H41" s="10">
        <f>IF([1]PumpRatePerUserCalcs!CE$45&gt;H40,H40,[1]PumpRatePerUserCalcs!CE$45)</f>
        <v>0</v>
      </c>
      <c r="I41" s="11">
        <f t="shared" si="1"/>
        <v>0</v>
      </c>
      <c r="J41" s="11">
        <f>TRUNC((I41*1000/[1]UserCalcs!$D$45)/60)</f>
        <v>0</v>
      </c>
      <c r="K41" s="17">
        <f>((I41*1000/[1]UserCalcs!$D$45/60)-J41)*60</f>
        <v>0</v>
      </c>
    </row>
    <row r="42" spans="1:11" s="15" customFormat="1" ht="15" x14ac:dyDescent="0.25">
      <c r="A42" s="16">
        <v>43</v>
      </c>
      <c r="B42" s="10">
        <f>IF([1]PumpRatePerUserCalcs!AS$45&gt;B41,B41,[1]PumpRatePerUserCalcs!AS$45)</f>
        <v>1.5003109736564026</v>
      </c>
      <c r="C42" s="11">
        <f t="shared" si="0"/>
        <v>488.95134631462162</v>
      </c>
      <c r="D42" s="11">
        <f>TRUNC((C42*1000/[1]UserCalcs!$D$45)/60)</f>
        <v>9</v>
      </c>
      <c r="E42" s="11">
        <f>((C42*1000/[1]UserCalcs!$D$45/60)-D42)*60</f>
        <v>3.279273682912951</v>
      </c>
      <c r="F42" s="12"/>
      <c r="G42" s="13">
        <v>4</v>
      </c>
      <c r="H42" s="10">
        <f>IF([1]PumpRatePerUserCalcs!CF$45&gt;H41,H41,[1]PumpRatePerUserCalcs!CF$45)</f>
        <v>0</v>
      </c>
      <c r="I42" s="11">
        <f t="shared" si="1"/>
        <v>0</v>
      </c>
      <c r="J42" s="11">
        <f>TRUNC((I42*1000/[1]UserCalcs!$D$45)/60)</f>
        <v>0</v>
      </c>
      <c r="K42" s="17">
        <f>((I42*1000/[1]UserCalcs!$D$45/60)-J42)*60</f>
        <v>0</v>
      </c>
    </row>
    <row r="43" spans="1:11" s="15" customFormat="1" ht="15" x14ac:dyDescent="0.25">
      <c r="A43" s="16">
        <v>42</v>
      </c>
      <c r="B43" s="10">
        <f>IF([1]PumpRatePerUserCalcs!AT$45&gt;B42,B42,[1]PumpRatePerUserCalcs!AT$45)</f>
        <v>1.4431617559890331</v>
      </c>
      <c r="C43" s="11">
        <f t="shared" si="0"/>
        <v>470.32641627682591</v>
      </c>
      <c r="D43" s="11">
        <f>TRUNC((C43*1000/[1]UserCalcs!$D$45)/60)</f>
        <v>8</v>
      </c>
      <c r="E43" s="11">
        <f>((C43*1000/[1]UserCalcs!$D$45/60)-D43)*60</f>
        <v>42.584906974250956</v>
      </c>
      <c r="F43" s="12"/>
      <c r="G43" s="13">
        <v>3</v>
      </c>
      <c r="H43" s="10">
        <f>IF([1]PumpRatePerUserCalcs!CG$45&gt;H42,H42,[1]PumpRatePerUserCalcs!CG$45)</f>
        <v>0</v>
      </c>
      <c r="I43" s="11">
        <f t="shared" si="1"/>
        <v>0</v>
      </c>
      <c r="J43" s="11">
        <f>TRUNC((I43*1000/[1]UserCalcs!$D$45)/60)</f>
        <v>0</v>
      </c>
      <c r="K43" s="17">
        <f>((I43*1000/[1]UserCalcs!$D$45/60)-J43)*60</f>
        <v>0</v>
      </c>
    </row>
    <row r="44" spans="1:11" s="15" customFormat="1" ht="15" x14ac:dyDescent="0.25">
      <c r="A44" s="16">
        <v>41</v>
      </c>
      <c r="B44" s="10">
        <f>IF([1]PumpRatePerUserCalcs!AU$45&gt;B43,B43,[1]PumpRatePerUserCalcs!AU$45)</f>
        <v>1.3860125383216637</v>
      </c>
      <c r="C44" s="11">
        <f t="shared" si="0"/>
        <v>451.7014862390302</v>
      </c>
      <c r="D44" s="11">
        <f>TRUNC((C44*1000/[1]UserCalcs!$D$45)/60)</f>
        <v>8</v>
      </c>
      <c r="E44" s="11">
        <f>((C44*1000/[1]UserCalcs!$D$45/60)-D44)*60</f>
        <v>21.890540265589067</v>
      </c>
      <c r="F44" s="12"/>
      <c r="G44" s="13">
        <v>2</v>
      </c>
      <c r="H44" s="10">
        <f>IF([1]PumpRatePerUserCalcs!CH$45&gt;H43,H43,[1]PumpRatePerUserCalcs!CH$45)</f>
        <v>0</v>
      </c>
      <c r="I44" s="11">
        <f t="shared" si="1"/>
        <v>0</v>
      </c>
      <c r="J44" s="11">
        <f>TRUNC((I44*1000/[1]UserCalcs!$D$45)/60)</f>
        <v>0</v>
      </c>
      <c r="K44" s="17">
        <f>((I44*1000/[1]UserCalcs!$D$45/60)-J44)*60</f>
        <v>0</v>
      </c>
    </row>
    <row r="45" spans="1:11" s="15" customFormat="1" ht="15" x14ac:dyDescent="0.25">
      <c r="A45" s="18">
        <v>40</v>
      </c>
      <c r="B45" s="19">
        <f>IF([1]PumpRatePerUserCalcs!AV$45&gt;B44,B44,[1]PumpRatePerUserCalcs!AV$45)</f>
        <v>1.3335071766572015</v>
      </c>
      <c r="C45" s="20">
        <f t="shared" si="0"/>
        <v>434.58998887258196</v>
      </c>
      <c r="D45" s="20">
        <f>TRUNC((C45*1000/[1]UserCalcs!$D$45)/60)</f>
        <v>8</v>
      </c>
      <c r="E45" s="21">
        <f>((C45*1000/[1]UserCalcs!$D$45/60)-D45)*60</f>
        <v>2.8777654139799935</v>
      </c>
      <c r="F45" s="12"/>
      <c r="G45" s="22">
        <v>1</v>
      </c>
      <c r="H45" s="19">
        <f>IF([1]PumpRatePerUserCalcs!CI$45&gt;H44,H44,[1]PumpRatePerUserCalcs!CI$45)</f>
        <v>0</v>
      </c>
      <c r="I45" s="20">
        <f t="shared" si="1"/>
        <v>0</v>
      </c>
      <c r="J45" s="20">
        <f>TRUNC((I45*1000/[1]UserCalcs!$D$45)/60)</f>
        <v>0</v>
      </c>
      <c r="K45" s="21">
        <f>((I45*1000/[1]UserCalcs!$D$45/60)-J45)*60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C63A-2F2D-405D-BBA3-37B1851C7698}">
  <dimension ref="A1:K52"/>
  <sheetViews>
    <sheetView workbookViewId="0">
      <selection activeCell="M12" sqref="M12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110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109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62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[1]PumpRatePerUserCalcs!J$46</f>
        <v>3.5348629984406332</v>
      </c>
      <c r="C7" s="11">
        <f t="shared" ref="C7:C45" si="0">B7*325900/1000</f>
        <v>1152.0118511918024</v>
      </c>
      <c r="D7" s="11">
        <f>TRUNC((C7*1000/[1]UserCalcs!$D$46)/60)</f>
        <v>24</v>
      </c>
      <c r="E7" s="11">
        <f>((C7*1000/[1]UserCalcs!$D$46/60)-D7)*60</f>
        <v>1.4813989753079682E-2</v>
      </c>
      <c r="F7" s="12"/>
      <c r="G7" s="13">
        <v>39</v>
      </c>
      <c r="H7" s="10">
        <f>IF([1]PumpRatePerUserCalcs!AW$46&gt;B45,B45,[1]PumpRatePerUserCalcs!AW$46)</f>
        <v>1.249372140548475</v>
      </c>
      <c r="I7" s="11">
        <f t="shared" ref="I7:I45" si="1">H7*325900/1000</f>
        <v>407.170380604748</v>
      </c>
      <c r="J7" s="11">
        <f>TRUNC((I7*1000/[1]UserCalcs!$D$46)/60)</f>
        <v>8</v>
      </c>
      <c r="K7" s="17">
        <f>((I7*1000/[1]UserCalcs!$D$46/60)-J7)*60</f>
        <v>28.962975755935005</v>
      </c>
    </row>
    <row r="8" spans="1:11" s="15" customFormat="1" ht="15" x14ac:dyDescent="0.25">
      <c r="A8" s="16">
        <v>77</v>
      </c>
      <c r="B8" s="10">
        <f>IF([1]PumpRatePerUserCalcs!K$46&gt;B7,B7,[1]PumpRatePerUserCalcs!K$46)</f>
        <v>3.5348629984406332</v>
      </c>
      <c r="C8" s="11">
        <f t="shared" si="0"/>
        <v>1152.0118511918024</v>
      </c>
      <c r="D8" s="11">
        <f>TRUNC((C8*1000/[1]UserCalcs!$D$46)/60)</f>
        <v>24</v>
      </c>
      <c r="E8" s="11">
        <f>((C8*1000/[1]UserCalcs!$D$46/60)-D8)*60</f>
        <v>1.4813989753079682E-2</v>
      </c>
      <c r="F8" s="12"/>
      <c r="G8" s="13">
        <v>38</v>
      </c>
      <c r="H8" s="10">
        <f>IF([1]PumpRatePerUserCalcs!AX$46&gt;H7,H7,[1]PumpRatePerUserCalcs!AX$46)</f>
        <v>1.1981632075670867</v>
      </c>
      <c r="I8" s="11">
        <f t="shared" si="1"/>
        <v>390.48138934611353</v>
      </c>
      <c r="J8" s="11">
        <f>TRUNC((I8*1000/[1]UserCalcs!$D$46)/60)</f>
        <v>8</v>
      </c>
      <c r="K8" s="17">
        <f>((I8*1000/[1]UserCalcs!$D$46/60)-J8)*60</f>
        <v>8.101736682641949</v>
      </c>
    </row>
    <row r="9" spans="1:11" s="15" customFormat="1" ht="15" x14ac:dyDescent="0.25">
      <c r="A9" s="16">
        <v>76</v>
      </c>
      <c r="B9" s="10">
        <f>IF([1]PumpRatePerUserCalcs!L$46&gt;B8,B8,[1]PumpRatePerUserCalcs!L$46)</f>
        <v>3.5348629984406332</v>
      </c>
      <c r="C9" s="11">
        <f t="shared" si="0"/>
        <v>1152.0118511918024</v>
      </c>
      <c r="D9" s="11">
        <f>TRUNC((C9*1000/[1]UserCalcs!$D$46)/60)</f>
        <v>24</v>
      </c>
      <c r="E9" s="11">
        <f>((C9*1000/[1]UserCalcs!$D$46/60)-D9)*60</f>
        <v>1.4813989753079682E-2</v>
      </c>
      <c r="F9" s="12"/>
      <c r="G9" s="13">
        <v>37</v>
      </c>
      <c r="H9" s="10">
        <f>IF([1]PumpRatePerUserCalcs!AY$46&gt;H8,H8,[1]PumpRatePerUserCalcs!AY$46)</f>
        <v>1.1469542745856982</v>
      </c>
      <c r="I9" s="11">
        <f t="shared" si="1"/>
        <v>373.79239808747906</v>
      </c>
      <c r="J9" s="11">
        <f>TRUNC((I9*1000/[1]UserCalcs!$D$46)/60)</f>
        <v>7</v>
      </c>
      <c r="K9" s="17">
        <f>((I9*1000/[1]UserCalcs!$D$46/60)-J9)*60</f>
        <v>47.240497609348836</v>
      </c>
    </row>
    <row r="10" spans="1:11" s="15" customFormat="1" ht="15" x14ac:dyDescent="0.25">
      <c r="A10" s="16">
        <v>75</v>
      </c>
      <c r="B10" s="10">
        <f>IF([1]PumpRatePerUserCalcs!M$46&gt;B9,B9,[1]PumpRatePerUserCalcs!M$46)</f>
        <v>3.5348629984406332</v>
      </c>
      <c r="C10" s="11">
        <f t="shared" si="0"/>
        <v>1152.0118511918024</v>
      </c>
      <c r="D10" s="11">
        <f>TRUNC((C10*1000/[1]UserCalcs!$D$46)/60)</f>
        <v>24</v>
      </c>
      <c r="E10" s="11">
        <f>((C10*1000/[1]UserCalcs!$D$46/60)-D10)*60</f>
        <v>1.4813989753079682E-2</v>
      </c>
      <c r="F10" s="12"/>
      <c r="G10" s="13">
        <v>36</v>
      </c>
      <c r="H10" s="10">
        <f>IF([1]PumpRatePerUserCalcs!AZ$46&gt;H9,H9,[1]PumpRatePerUserCalcs!AZ$46)</f>
        <v>1.0957453416043101</v>
      </c>
      <c r="I10" s="11">
        <f t="shared" si="1"/>
        <v>357.1034068288447</v>
      </c>
      <c r="J10" s="11">
        <f>TRUNC((I10*1000/[1]UserCalcs!$D$46)/60)</f>
        <v>7</v>
      </c>
      <c r="K10" s="17">
        <f>((I10*1000/[1]UserCalcs!$D$46/60)-J10)*60</f>
        <v>26.37925853605589</v>
      </c>
    </row>
    <row r="11" spans="1:11" s="15" customFormat="1" ht="15" x14ac:dyDescent="0.25">
      <c r="A11" s="16">
        <v>74</v>
      </c>
      <c r="B11" s="10">
        <f>IF([1]PumpRatePerUserCalcs!N$46&gt;B10,B10,[1]PumpRatePerUserCalcs!N$46)</f>
        <v>3.5348629984406332</v>
      </c>
      <c r="C11" s="11">
        <f t="shared" si="0"/>
        <v>1152.0118511918024</v>
      </c>
      <c r="D11" s="11">
        <f>TRUNC((C11*1000/[1]UserCalcs!$D$46)/60)</f>
        <v>24</v>
      </c>
      <c r="E11" s="11">
        <f>((C11*1000/[1]UserCalcs!$D$46/60)-D11)*60</f>
        <v>1.4813989753079682E-2</v>
      </c>
      <c r="F11" s="12"/>
      <c r="G11" s="13">
        <v>35</v>
      </c>
      <c r="H11" s="10">
        <f>IF([1]PumpRatePerUserCalcs!BA$46&gt;H10,H10,[1]PumpRatePerUserCalcs!BA$46)</f>
        <v>1.0445364086229219</v>
      </c>
      <c r="I11" s="11">
        <f t="shared" si="1"/>
        <v>340.41441557021028</v>
      </c>
      <c r="J11" s="11">
        <f>TRUNC((I11*1000/[1]UserCalcs!$D$46)/60)</f>
        <v>7</v>
      </c>
      <c r="K11" s="17">
        <f>((I11*1000/[1]UserCalcs!$D$46/60)-J11)*60</f>
        <v>5.5180194627628332</v>
      </c>
    </row>
    <row r="12" spans="1:11" s="15" customFormat="1" ht="15" x14ac:dyDescent="0.25">
      <c r="A12" s="16">
        <v>73</v>
      </c>
      <c r="B12" s="10">
        <f>IF([1]PumpRatePerUserCalcs!O$46&gt;B11,B11,[1]PumpRatePerUserCalcs!O$46)</f>
        <v>3.5348629984406332</v>
      </c>
      <c r="C12" s="11">
        <f t="shared" si="0"/>
        <v>1152.0118511918024</v>
      </c>
      <c r="D12" s="11">
        <f>TRUNC((C12*1000/[1]UserCalcs!$D$46)/60)</f>
        <v>24</v>
      </c>
      <c r="E12" s="11">
        <f>((C12*1000/[1]UserCalcs!$D$46/60)-D12)*60</f>
        <v>1.4813989753079682E-2</v>
      </c>
      <c r="F12" s="12"/>
      <c r="G12" s="13">
        <v>34</v>
      </c>
      <c r="H12" s="10">
        <f>IF([1]PumpRatePerUserCalcs!BB$46&gt;H11,H11,[1]PumpRatePerUserCalcs!BB$46)</f>
        <v>0.99332747564153345</v>
      </c>
      <c r="I12" s="11">
        <f t="shared" si="1"/>
        <v>323.72542431157575</v>
      </c>
      <c r="J12" s="11">
        <f>TRUNC((I12*1000/[1]UserCalcs!$D$46)/60)</f>
        <v>6</v>
      </c>
      <c r="K12" s="17">
        <f>((I12*1000/[1]UserCalcs!$D$46/60)-J12)*60</f>
        <v>44.656780389469724</v>
      </c>
    </row>
    <row r="13" spans="1:11" s="15" customFormat="1" ht="15" x14ac:dyDescent="0.25">
      <c r="A13" s="16">
        <v>72</v>
      </c>
      <c r="B13" s="10">
        <f>IF([1]PumpRatePerUserCalcs!P$46&gt;B12,B12,[1]PumpRatePerUserCalcs!P$46)</f>
        <v>3.5348629984406332</v>
      </c>
      <c r="C13" s="11">
        <f t="shared" si="0"/>
        <v>1152.0118511918024</v>
      </c>
      <c r="D13" s="11">
        <f>TRUNC((C13*1000/[1]UserCalcs!$D$46)/60)</f>
        <v>24</v>
      </c>
      <c r="E13" s="11">
        <f>((C13*1000/[1]UserCalcs!$D$46/60)-D13)*60</f>
        <v>1.4813989753079682E-2</v>
      </c>
      <c r="F13" s="12"/>
      <c r="G13" s="13">
        <v>33</v>
      </c>
      <c r="H13" s="10">
        <f>IF([1]PumpRatePerUserCalcs!BC$46&gt;H12,H12,[1]PumpRatePerUserCalcs!BC$46)</f>
        <v>0.94211854266014516</v>
      </c>
      <c r="I13" s="11">
        <f t="shared" si="1"/>
        <v>307.03643305294128</v>
      </c>
      <c r="J13" s="11">
        <f>TRUNC((I13*1000/[1]UserCalcs!$D$46)/60)</f>
        <v>6</v>
      </c>
      <c r="K13" s="17">
        <f>((I13*1000/[1]UserCalcs!$D$46/60)-J13)*60</f>
        <v>23.795541316176561</v>
      </c>
    </row>
    <row r="14" spans="1:11" s="15" customFormat="1" ht="15" x14ac:dyDescent="0.25">
      <c r="A14" s="16">
        <v>71</v>
      </c>
      <c r="B14" s="10">
        <f>IF([1]PumpRatePerUserCalcs!Q$46&gt;B13,B13,[1]PumpRatePerUserCalcs!Q$46)</f>
        <v>3.5348629984406332</v>
      </c>
      <c r="C14" s="11">
        <f t="shared" si="0"/>
        <v>1152.0118511918024</v>
      </c>
      <c r="D14" s="11">
        <f>TRUNC((C14*1000/[1]UserCalcs!$D$46)/60)</f>
        <v>24</v>
      </c>
      <c r="E14" s="11">
        <f>((C14*1000/[1]UserCalcs!$D$46/60)-D14)*60</f>
        <v>1.4813989753079682E-2</v>
      </c>
      <c r="F14" s="12"/>
      <c r="G14" s="13">
        <v>32</v>
      </c>
      <c r="H14" s="10">
        <f>IF([1]PumpRatePerUserCalcs!BD$46&gt;H13,H13,[1]PumpRatePerUserCalcs!BD$46)</f>
        <v>0.89090960967875699</v>
      </c>
      <c r="I14" s="11">
        <f t="shared" si="1"/>
        <v>290.34744179430692</v>
      </c>
      <c r="J14" s="11">
        <f>TRUNC((I14*1000/[1]UserCalcs!$D$46)/60)</f>
        <v>6</v>
      </c>
      <c r="K14" s="17">
        <f>((I14*1000/[1]UserCalcs!$D$46/60)-J14)*60</f>
        <v>2.9343022428836107</v>
      </c>
    </row>
    <row r="15" spans="1:11" s="15" customFormat="1" ht="15" x14ac:dyDescent="0.25">
      <c r="A15" s="16">
        <v>70</v>
      </c>
      <c r="B15" s="10">
        <f>IF([1]PumpRatePerUserCalcs!R$46&gt;B14,B14,[1]PumpRatePerUserCalcs!R$46)</f>
        <v>3.4966921170549834</v>
      </c>
      <c r="C15" s="11">
        <f t="shared" si="0"/>
        <v>1139.5719609482192</v>
      </c>
      <c r="D15" s="11">
        <f>TRUNC((C15*1000/[1]UserCalcs!$D$46)/60)</f>
        <v>23</v>
      </c>
      <c r="E15" s="11">
        <f>((C15*1000/[1]UserCalcs!$D$46/60)-D15)*60</f>
        <v>44.464951185273804</v>
      </c>
      <c r="F15" s="12"/>
      <c r="G15" s="13">
        <v>31</v>
      </c>
      <c r="H15" s="10">
        <f>IF([1]PumpRatePerUserCalcs!BE$46&gt;H14,H14,[1]PumpRatePerUserCalcs!BE$46)</f>
        <v>0.83970067669736881</v>
      </c>
      <c r="I15" s="11">
        <f t="shared" si="1"/>
        <v>273.6584505356725</v>
      </c>
      <c r="J15" s="11">
        <f>TRUNC((I15*1000/[1]UserCalcs!$D$46)/60)</f>
        <v>5</v>
      </c>
      <c r="K15" s="17">
        <f>((I15*1000/[1]UserCalcs!$D$46/60)-J15)*60</f>
        <v>42.073063169590611</v>
      </c>
    </row>
    <row r="16" spans="1:11" s="15" customFormat="1" ht="15" x14ac:dyDescent="0.25">
      <c r="A16" s="16">
        <v>69</v>
      </c>
      <c r="B16" s="10">
        <f>IF([1]PumpRatePerUserCalcs!S$46&gt;B15,B15,[1]PumpRatePerUserCalcs!S$46)</f>
        <v>3.3948597119352701</v>
      </c>
      <c r="C16" s="11">
        <f t="shared" si="0"/>
        <v>1106.3847801197046</v>
      </c>
      <c r="D16" s="11">
        <f>TRUNC((C16*1000/[1]UserCalcs!$D$46)/60)</f>
        <v>23</v>
      </c>
      <c r="E16" s="11">
        <f>((C16*1000/[1]UserCalcs!$D$46/60)-D16)*60</f>
        <v>2.9809751496306092</v>
      </c>
      <c r="F16" s="12"/>
      <c r="G16" s="13">
        <v>30</v>
      </c>
      <c r="H16" s="10">
        <f>IF([1]PumpRatePerUserCalcs!BF$46&gt;H15,H15,[1]PumpRatePerUserCalcs!BF$46)</f>
        <v>0.79734976667380886</v>
      </c>
      <c r="I16" s="11">
        <f t="shared" si="1"/>
        <v>259.8562889589943</v>
      </c>
      <c r="J16" s="11">
        <f>TRUNC((I16*1000/[1]UserCalcs!$D$46)/60)</f>
        <v>5</v>
      </c>
      <c r="K16" s="17">
        <f>((I16*1000/[1]UserCalcs!$D$46/60)-J16)*60</f>
        <v>24.820361198742873</v>
      </c>
    </row>
    <row r="17" spans="1:11" s="15" customFormat="1" ht="15" x14ac:dyDescent="0.25">
      <c r="A17" s="16">
        <v>68</v>
      </c>
      <c r="B17" s="10">
        <f>IF([1]PumpRatePerUserCalcs!T$46&gt;B16,B16,[1]PumpRatePerUserCalcs!T$46)</f>
        <v>3.2930273068155569</v>
      </c>
      <c r="C17" s="11">
        <f t="shared" si="0"/>
        <v>1073.19759929119</v>
      </c>
      <c r="D17" s="11">
        <f>TRUNC((C17*1000/[1]UserCalcs!$D$46)/60)</f>
        <v>22</v>
      </c>
      <c r="E17" s="11">
        <f>((C17*1000/[1]UserCalcs!$D$46/60)-D17)*60</f>
        <v>21.496999113987627</v>
      </c>
      <c r="F17" s="12"/>
      <c r="G17" s="13">
        <v>29</v>
      </c>
      <c r="H17" s="10">
        <f>IF([1]PumpRatePerUserCalcs!BG$46&gt;H16,H16,[1]PumpRatePerUserCalcs!BG$46)</f>
        <v>0.75499885665024891</v>
      </c>
      <c r="I17" s="11">
        <f t="shared" si="1"/>
        <v>246.05412738231612</v>
      </c>
      <c r="J17" s="11">
        <f>TRUNC((I17*1000/[1]UserCalcs!$D$46)/60)</f>
        <v>5</v>
      </c>
      <c r="K17" s="17">
        <f>((I17*1000/[1]UserCalcs!$D$46/60)-J17)*60</f>
        <v>7.5676592278951382</v>
      </c>
    </row>
    <row r="18" spans="1:11" s="15" customFormat="1" ht="15" x14ac:dyDescent="0.25">
      <c r="A18" s="16">
        <v>67</v>
      </c>
      <c r="B18" s="10">
        <f>IF([1]PumpRatePerUserCalcs!U$46&gt;B17,B17,[1]PumpRatePerUserCalcs!U$46)</f>
        <v>3.1911949016958441</v>
      </c>
      <c r="C18" s="11">
        <f t="shared" si="0"/>
        <v>1040.0104184626755</v>
      </c>
      <c r="D18" s="11">
        <f>TRUNC((C18*1000/[1]UserCalcs!$D$46)/60)</f>
        <v>21</v>
      </c>
      <c r="E18" s="11">
        <f>((C18*1000/[1]UserCalcs!$D$46/60)-D18)*60</f>
        <v>40.013023078344219</v>
      </c>
      <c r="F18" s="12"/>
      <c r="G18" s="13">
        <v>28</v>
      </c>
      <c r="H18" s="10">
        <f>IF([1]PumpRatePerUserCalcs!BH$46&gt;H17,H17,[1]PumpRatePerUserCalcs!BH$46)</f>
        <v>0.71264794662668907</v>
      </c>
      <c r="I18" s="11">
        <f t="shared" si="1"/>
        <v>232.25196580563798</v>
      </c>
      <c r="J18" s="11">
        <f>TRUNC((I18*1000/[1]UserCalcs!$D$46)/60)</f>
        <v>4</v>
      </c>
      <c r="K18" s="17">
        <f>((I18*1000/[1]UserCalcs!$D$46/60)-J18)*60</f>
        <v>50.314957257047453</v>
      </c>
    </row>
    <row r="19" spans="1:11" s="15" customFormat="1" ht="15" x14ac:dyDescent="0.25">
      <c r="A19" s="16">
        <v>66</v>
      </c>
      <c r="B19" s="10">
        <f>IF([1]PumpRatePerUserCalcs!V$46&gt;B18,B18,[1]PumpRatePerUserCalcs!V$46)</f>
        <v>3.0893624965761308</v>
      </c>
      <c r="C19" s="11">
        <f t="shared" si="0"/>
        <v>1006.823237634161</v>
      </c>
      <c r="D19" s="11">
        <f>TRUNC((C19*1000/[1]UserCalcs!$D$46)/60)</f>
        <v>20</v>
      </c>
      <c r="E19" s="11">
        <f>((C19*1000/[1]UserCalcs!$D$46/60)-D19)*60</f>
        <v>58.529047042701237</v>
      </c>
      <c r="F19" s="12"/>
      <c r="G19" s="13">
        <v>27</v>
      </c>
      <c r="H19" s="10">
        <f>IF([1]PumpRatePerUserCalcs!BI$46&gt;H18,H18,[1]PumpRatePerUserCalcs!BI$46)</f>
        <v>0.67029703660312911</v>
      </c>
      <c r="I19" s="11">
        <f t="shared" si="1"/>
        <v>218.44980422895978</v>
      </c>
      <c r="J19" s="11">
        <f>TRUNC((I19*1000/[1]UserCalcs!$D$46)/60)</f>
        <v>4</v>
      </c>
      <c r="K19" s="17">
        <f>((I19*1000/[1]UserCalcs!$D$46/60)-J19)*60</f>
        <v>33.062255286199722</v>
      </c>
    </row>
    <row r="20" spans="1:11" s="15" customFormat="1" ht="15" x14ac:dyDescent="0.25">
      <c r="A20" s="16">
        <v>65</v>
      </c>
      <c r="B20" s="10">
        <f>IF([1]PumpRatePerUserCalcs!W$46&gt;B19,B19,[1]PumpRatePerUserCalcs!W$46)</f>
        <v>2.9875300914564185</v>
      </c>
      <c r="C20" s="11">
        <f t="shared" si="0"/>
        <v>973.63605680564672</v>
      </c>
      <c r="D20" s="11">
        <f>TRUNC((C20*1000/[1]UserCalcs!$D$46)/60)</f>
        <v>20</v>
      </c>
      <c r="E20" s="11">
        <f>((C20*1000/[1]UserCalcs!$D$46/60)-D20)*60</f>
        <v>17.045071007058468</v>
      </c>
      <c r="F20" s="12"/>
      <c r="G20" s="13">
        <v>26</v>
      </c>
      <c r="H20" s="10">
        <f>IF([1]PumpRatePerUserCalcs!BJ$46&gt;H19,H19,[1]PumpRatePerUserCalcs!BJ$46)</f>
        <v>0.62794612657956939</v>
      </c>
      <c r="I20" s="11">
        <f t="shared" si="1"/>
        <v>204.64764265228169</v>
      </c>
      <c r="J20" s="11">
        <f>TRUNC((I20*1000/[1]UserCalcs!$D$46)/60)</f>
        <v>4</v>
      </c>
      <c r="K20" s="17">
        <f>((I20*1000/[1]UserCalcs!$D$46/60)-J20)*60</f>
        <v>15.809553315352094</v>
      </c>
    </row>
    <row r="21" spans="1:11" s="15" customFormat="1" ht="15" x14ac:dyDescent="0.25">
      <c r="A21" s="16">
        <v>64</v>
      </c>
      <c r="B21" s="10">
        <f>IF([1]PumpRatePerUserCalcs!X$46&gt;B20,B20,[1]PumpRatePerUserCalcs!X$46)</f>
        <v>2.8856976863367048</v>
      </c>
      <c r="C21" s="11">
        <f t="shared" si="0"/>
        <v>940.44887597713216</v>
      </c>
      <c r="D21" s="11">
        <f>TRUNC((C21*1000/[1]UserCalcs!$D$46)/60)</f>
        <v>19</v>
      </c>
      <c r="E21" s="11">
        <f>((C21*1000/[1]UserCalcs!$D$46/60)-D21)*60</f>
        <v>35.561094971415059</v>
      </c>
      <c r="F21" s="12"/>
      <c r="G21" s="13">
        <v>25</v>
      </c>
      <c r="H21" s="10">
        <f>IF([1]PumpRatePerUserCalcs!BK$46&gt;H20,H20,[1]PumpRatePerUserCalcs!BK$46)</f>
        <v>0.58559521655600955</v>
      </c>
      <c r="I21" s="11">
        <f t="shared" si="1"/>
        <v>190.84548107560352</v>
      </c>
      <c r="J21" s="11">
        <f>TRUNC((I21*1000/[1]UserCalcs!$D$46)/60)</f>
        <v>3</v>
      </c>
      <c r="K21" s="17">
        <f>((I21*1000/[1]UserCalcs!$D$46/60)-J21)*60</f>
        <v>58.556851344504388</v>
      </c>
    </row>
    <row r="22" spans="1:11" s="15" customFormat="1" ht="15" x14ac:dyDescent="0.25">
      <c r="A22" s="16">
        <v>63</v>
      </c>
      <c r="B22" s="10">
        <f>IF([1]PumpRatePerUserCalcs!Y$46&gt;B21,B21,[1]PumpRatePerUserCalcs!Y$46)</f>
        <v>2.7838652812169919</v>
      </c>
      <c r="C22" s="11">
        <f t="shared" si="0"/>
        <v>907.26169514861772</v>
      </c>
      <c r="D22" s="11">
        <f>TRUNC((C22*1000/[1]UserCalcs!$D$46)/60)</f>
        <v>18</v>
      </c>
      <c r="E22" s="11">
        <f>((C22*1000/[1]UserCalcs!$D$46/60)-D22)*60</f>
        <v>54.07711893577229</v>
      </c>
      <c r="F22" s="12"/>
      <c r="G22" s="13">
        <v>24</v>
      </c>
      <c r="H22" s="10">
        <f>IF([1]PumpRatePerUserCalcs!BL$46&gt;H21,H21,[1]PumpRatePerUserCalcs!BL$46)</f>
        <v>0.54324430653244971</v>
      </c>
      <c r="I22" s="11">
        <f t="shared" si="1"/>
        <v>177.04331949892534</v>
      </c>
      <c r="J22" s="11">
        <f>TRUNC((I22*1000/[1]UserCalcs!$D$46)/60)</f>
        <v>3</v>
      </c>
      <c r="K22" s="17">
        <f>((I22*1000/[1]UserCalcs!$D$46/60)-J22)*60</f>
        <v>41.304149373656678</v>
      </c>
    </row>
    <row r="23" spans="1:11" s="15" customFormat="1" ht="15" x14ac:dyDescent="0.25">
      <c r="A23" s="16">
        <v>62</v>
      </c>
      <c r="B23" s="10">
        <f>IF([1]PumpRatePerUserCalcs!Z$46&gt;B22,B22,[1]PumpRatePerUserCalcs!Z$46)</f>
        <v>2.6820328760972787</v>
      </c>
      <c r="C23" s="11">
        <f t="shared" si="0"/>
        <v>874.07451432010305</v>
      </c>
      <c r="D23" s="11">
        <f>TRUNC((C23*1000/[1]UserCalcs!$D$46)/60)</f>
        <v>18</v>
      </c>
      <c r="E23" s="11">
        <f>((C23*1000/[1]UserCalcs!$D$46/60)-D23)*60</f>
        <v>12.593142900128882</v>
      </c>
      <c r="F23" s="12"/>
      <c r="G23" s="13">
        <v>23</v>
      </c>
      <c r="H23" s="10">
        <f>IF([1]PumpRatePerUserCalcs!BM$46&gt;H22,H22,[1]PumpRatePerUserCalcs!BM$46)</f>
        <v>0.50089339650888975</v>
      </c>
      <c r="I23" s="11">
        <f t="shared" si="1"/>
        <v>163.24115792224717</v>
      </c>
      <c r="J23" s="11">
        <f>TRUNC((I23*1000/[1]UserCalcs!$D$46)/60)</f>
        <v>3</v>
      </c>
      <c r="K23" s="17">
        <f>((I23*1000/[1]UserCalcs!$D$46/60)-J23)*60</f>
        <v>24.051447402808943</v>
      </c>
    </row>
    <row r="24" spans="1:11" s="15" customFormat="1" ht="15" x14ac:dyDescent="0.25">
      <c r="A24" s="16">
        <v>61</v>
      </c>
      <c r="B24" s="10">
        <f>IF([1]PumpRatePerUserCalcs!AA$46&gt;B23,B23,[1]PumpRatePerUserCalcs!AA$46)</f>
        <v>2.5802004709775659</v>
      </c>
      <c r="C24" s="11">
        <f t="shared" si="0"/>
        <v>840.88733349158872</v>
      </c>
      <c r="D24" s="11">
        <f>TRUNC((C24*1000/[1]UserCalcs!$D$46)/60)</f>
        <v>17</v>
      </c>
      <c r="E24" s="11">
        <f>((C24*1000/[1]UserCalcs!$D$46/60)-D24)*60</f>
        <v>31.1091668644859</v>
      </c>
      <c r="F24" s="12"/>
      <c r="G24" s="13">
        <v>22</v>
      </c>
      <c r="H24" s="10">
        <f>IF([1]PumpRatePerUserCalcs!BN$46&gt;H23,H23,[1]PumpRatePerUserCalcs!BN$46)</f>
        <v>0.45854248648532997</v>
      </c>
      <c r="I24" s="11">
        <f t="shared" si="1"/>
        <v>149.43899634556902</v>
      </c>
      <c r="J24" s="11">
        <f>TRUNC((I24*1000/[1]UserCalcs!$D$46)/60)</f>
        <v>3</v>
      </c>
      <c r="K24" s="17">
        <f>((I24*1000/[1]UserCalcs!$D$46/60)-J24)*60</f>
        <v>6.7987454319612883</v>
      </c>
    </row>
    <row r="25" spans="1:11" s="15" customFormat="1" ht="15" x14ac:dyDescent="0.25">
      <c r="A25" s="16">
        <v>60</v>
      </c>
      <c r="B25" s="10">
        <f>IF([1]PumpRatePerUserCalcs!AB$46&gt;B24,B24,[1]PumpRatePerUserCalcs!AB$46)</f>
        <v>2.5130975504040483</v>
      </c>
      <c r="C25" s="11">
        <f t="shared" si="0"/>
        <v>819.01849167667933</v>
      </c>
      <c r="D25" s="11">
        <f>TRUNC((C25*1000/[1]UserCalcs!$D$46)/60)</f>
        <v>17</v>
      </c>
      <c r="E25" s="11">
        <f>((C25*1000/[1]UserCalcs!$D$46/60)-D25)*60</f>
        <v>3.7731145958490941</v>
      </c>
      <c r="F25" s="12"/>
      <c r="G25" s="13">
        <v>21</v>
      </c>
      <c r="H25" s="10">
        <f>IF([1]PumpRatePerUserCalcs!BO$46&gt;H24,H24,[1]PumpRatePerUserCalcs!BO$46)</f>
        <v>0.41619157646177013</v>
      </c>
      <c r="I25" s="11">
        <f t="shared" si="1"/>
        <v>135.63683476889091</v>
      </c>
      <c r="J25" s="11">
        <f>TRUNC((I25*1000/[1]UserCalcs!$D$46)/60)</f>
        <v>2</v>
      </c>
      <c r="K25" s="17">
        <f>((I25*1000/[1]UserCalcs!$D$46/60)-J25)*60</f>
        <v>49.546043461113605</v>
      </c>
    </row>
    <row r="26" spans="1:11" s="15" customFormat="1" ht="15" x14ac:dyDescent="0.25">
      <c r="A26" s="16">
        <v>59</v>
      </c>
      <c r="B26" s="10">
        <f>IF([1]PumpRatePerUserCalcs!AC$46&gt;B25,B25,[1]PumpRatePerUserCalcs!AC$46)</f>
        <v>2.4459946298305297</v>
      </c>
      <c r="C26" s="11">
        <f t="shared" si="0"/>
        <v>797.1496498617696</v>
      </c>
      <c r="D26" s="11">
        <f>TRUNC((C26*1000/[1]UserCalcs!$D$46)/60)</f>
        <v>16</v>
      </c>
      <c r="E26" s="11">
        <f>((C26*1000/[1]UserCalcs!$D$46/60)-D26)*60</f>
        <v>36.437062327212075</v>
      </c>
      <c r="F26" s="12"/>
      <c r="G26" s="13">
        <v>20</v>
      </c>
      <c r="H26" s="10">
        <f>IF([1]PumpRatePerUserCalcs!BP$46&gt;H25,H25,[1]PumpRatePerUserCalcs!BP$46)</f>
        <v>0.3782526036483001</v>
      </c>
      <c r="I26" s="11">
        <f t="shared" si="1"/>
        <v>123.27252352898101</v>
      </c>
      <c r="J26" s="11">
        <f>TRUNC((I26*1000/[1]UserCalcs!$D$46)/60)</f>
        <v>2</v>
      </c>
      <c r="K26" s="17">
        <f>((I26*1000/[1]UserCalcs!$D$46/60)-J26)*60</f>
        <v>34.090654411226268</v>
      </c>
    </row>
    <row r="27" spans="1:11" s="15" customFormat="1" ht="15" x14ac:dyDescent="0.25">
      <c r="A27" s="16">
        <v>58</v>
      </c>
      <c r="B27" s="10">
        <f>IF([1]PumpRatePerUserCalcs!AD$46&gt;B26,B26,[1]PumpRatePerUserCalcs!AD$46)</f>
        <v>2.3788917092570125</v>
      </c>
      <c r="C27" s="11">
        <f t="shared" si="0"/>
        <v>775.28080804686044</v>
      </c>
      <c r="D27" s="11">
        <f>TRUNC((C27*1000/[1]UserCalcs!$D$46)/60)</f>
        <v>16</v>
      </c>
      <c r="E27" s="11">
        <f>((C27*1000/[1]UserCalcs!$D$46/60)-D27)*60</f>
        <v>9.1010100585754827</v>
      </c>
      <c r="F27" s="12"/>
      <c r="G27" s="13">
        <v>19</v>
      </c>
      <c r="H27" s="10">
        <f>IF([1]PumpRatePerUserCalcs!BQ$46&gt;H26,H26,[1]PumpRatePerUserCalcs!BQ$46)</f>
        <v>0.34031363083483013</v>
      </c>
      <c r="I27" s="11">
        <f t="shared" si="1"/>
        <v>110.90821228907113</v>
      </c>
      <c r="J27" s="11">
        <f>TRUNC((I27*1000/[1]UserCalcs!$D$46)/60)</f>
        <v>2</v>
      </c>
      <c r="K27" s="17">
        <f>((I27*1000/[1]UserCalcs!$D$46/60)-J27)*60</f>
        <v>18.635265361338924</v>
      </c>
    </row>
    <row r="28" spans="1:11" s="15" customFormat="1" ht="15" x14ac:dyDescent="0.25">
      <c r="A28" s="16">
        <v>57</v>
      </c>
      <c r="B28" s="10">
        <f>IF([1]PumpRatePerUserCalcs!AE$46&gt;B27,B27,[1]PumpRatePerUserCalcs!AE$46)</f>
        <v>2.3117887886834945</v>
      </c>
      <c r="C28" s="11">
        <f t="shared" si="0"/>
        <v>753.41196623195083</v>
      </c>
      <c r="D28" s="11">
        <f>TRUNC((C28*1000/[1]UserCalcs!$D$46)/60)</f>
        <v>15</v>
      </c>
      <c r="E28" s="11">
        <f>((C28*1000/[1]UserCalcs!$D$46/60)-D28)*60</f>
        <v>41.76495778993857</v>
      </c>
      <c r="F28" s="12"/>
      <c r="G28" s="13">
        <v>18</v>
      </c>
      <c r="H28" s="10">
        <f>IF([1]PumpRatePerUserCalcs!BR$46&gt;H27,H27,[1]PumpRatePerUserCalcs!BR$46)</f>
        <v>0.30237465802136027</v>
      </c>
      <c r="I28" s="11">
        <f t="shared" si="1"/>
        <v>98.54390104916132</v>
      </c>
      <c r="J28" s="11">
        <f>TRUNC((I28*1000/[1]UserCalcs!$D$46)/60)</f>
        <v>2</v>
      </c>
      <c r="K28" s="17">
        <f>((I28*1000/[1]UserCalcs!$D$46/60)-J28)*60</f>
        <v>3.1798763114516593</v>
      </c>
    </row>
    <row r="29" spans="1:11" s="15" customFormat="1" ht="15" x14ac:dyDescent="0.25">
      <c r="A29" s="16">
        <v>56</v>
      </c>
      <c r="B29" s="10">
        <f>IF([1]PumpRatePerUserCalcs!AF$46&gt;B28,B28,[1]PumpRatePerUserCalcs!AF$46)</f>
        <v>2.2446858681099764</v>
      </c>
      <c r="C29" s="11">
        <f t="shared" si="0"/>
        <v>731.54312441704133</v>
      </c>
      <c r="D29" s="11">
        <f>TRUNC((C29*1000/[1]UserCalcs!$D$46)/60)</f>
        <v>15</v>
      </c>
      <c r="E29" s="11">
        <f>((C29*1000/[1]UserCalcs!$D$46/60)-D29)*60</f>
        <v>14.428905521301658</v>
      </c>
      <c r="F29" s="12"/>
      <c r="G29" s="13">
        <v>17</v>
      </c>
      <c r="H29" s="10">
        <f>IF([1]PumpRatePerUserCalcs!BS$46&gt;H28,H28,[1]PumpRatePerUserCalcs!BS$46)</f>
        <v>0.26443568520789046</v>
      </c>
      <c r="I29" s="11">
        <f t="shared" si="1"/>
        <v>86.179589809251496</v>
      </c>
      <c r="J29" s="11">
        <f>TRUNC((I29*1000/[1]UserCalcs!$D$46)/60)</f>
        <v>1</v>
      </c>
      <c r="K29" s="17">
        <f>((I29*1000/[1]UserCalcs!$D$46/60)-J29)*60</f>
        <v>47.724487261564384</v>
      </c>
    </row>
    <row r="30" spans="1:11" s="15" customFormat="1" ht="15" x14ac:dyDescent="0.25">
      <c r="A30" s="16">
        <v>55</v>
      </c>
      <c r="B30" s="10">
        <f>IF([1]PumpRatePerUserCalcs!AG$46&gt;B29,B29,[1]PumpRatePerUserCalcs!AG$46)</f>
        <v>2.1775829475364588</v>
      </c>
      <c r="C30" s="11">
        <f t="shared" si="0"/>
        <v>709.67428260213194</v>
      </c>
      <c r="D30" s="11">
        <f>TRUNC((C30*1000/[1]UserCalcs!$D$46)/60)</f>
        <v>14</v>
      </c>
      <c r="E30" s="11">
        <f>((C30*1000/[1]UserCalcs!$D$46/60)-D30)*60</f>
        <v>47.092853252664852</v>
      </c>
      <c r="F30" s="12"/>
      <c r="G30" s="13">
        <v>16</v>
      </c>
      <c r="H30" s="10">
        <f>IF([1]PumpRatePerUserCalcs!BT$46&gt;H29,H29,[1]PumpRatePerUserCalcs!BT$46)</f>
        <v>0.22649671239442051</v>
      </c>
      <c r="I30" s="11">
        <f t="shared" si="1"/>
        <v>73.815278569341658</v>
      </c>
      <c r="J30" s="11">
        <f>TRUNC((I30*1000/[1]UserCalcs!$D$46)/60)</f>
        <v>1</v>
      </c>
      <c r="K30" s="17">
        <f>((I30*1000/[1]UserCalcs!$D$46/60)-J30)*60</f>
        <v>32.269098211677068</v>
      </c>
    </row>
    <row r="31" spans="1:11" s="15" customFormat="1" ht="15" x14ac:dyDescent="0.25">
      <c r="A31" s="16">
        <v>54</v>
      </c>
      <c r="B31" s="10">
        <f>IF([1]PumpRatePerUserCalcs!AH$46&gt;B30,B30,[1]PumpRatePerUserCalcs!AH$46)</f>
        <v>2.1104800269629411</v>
      </c>
      <c r="C31" s="11">
        <f t="shared" si="0"/>
        <v>687.80544078722244</v>
      </c>
      <c r="D31" s="11">
        <f>TRUNC((C31*1000/[1]UserCalcs!$D$46)/60)</f>
        <v>14</v>
      </c>
      <c r="E31" s="11">
        <f>((C31*1000/[1]UserCalcs!$D$46/60)-D31)*60</f>
        <v>19.756800984028153</v>
      </c>
      <c r="F31" s="12"/>
      <c r="G31" s="13">
        <v>15</v>
      </c>
      <c r="H31" s="10">
        <f>IF([1]PumpRatePerUserCalcs!BU$46&gt;H30,H30,[1]PumpRatePerUserCalcs!BU$46)</f>
        <v>0.18855773958095065</v>
      </c>
      <c r="I31" s="11">
        <f t="shared" si="1"/>
        <v>61.450967329431819</v>
      </c>
      <c r="J31" s="11">
        <f>TRUNC((I31*1000/[1]UserCalcs!$D$46)/60)</f>
        <v>1</v>
      </c>
      <c r="K31" s="17">
        <f>((I31*1000/[1]UserCalcs!$D$46/60)-J31)*60</f>
        <v>16.813709161789777</v>
      </c>
    </row>
    <row r="32" spans="1:11" s="15" customFormat="1" ht="15" x14ac:dyDescent="0.25">
      <c r="A32" s="16">
        <v>53</v>
      </c>
      <c r="B32" s="10">
        <f>IF([1]PumpRatePerUserCalcs!AI$46&gt;B31,B31,[1]PumpRatePerUserCalcs!AI$46)</f>
        <v>2.0433771063894235</v>
      </c>
      <c r="C32" s="11">
        <f t="shared" si="0"/>
        <v>665.93659897231305</v>
      </c>
      <c r="D32" s="11">
        <f>TRUNC((C32*1000/[1]UserCalcs!$D$46)/60)</f>
        <v>13</v>
      </c>
      <c r="E32" s="11">
        <f>((C32*1000/[1]UserCalcs!$D$46/60)-D32)*60</f>
        <v>52.420748715391348</v>
      </c>
      <c r="F32" s="12"/>
      <c r="G32" s="13">
        <v>14</v>
      </c>
      <c r="H32" s="10">
        <f>IF([1]PumpRatePerUserCalcs!BV$46&gt;H31,H31,[1]PumpRatePerUserCalcs!BV$46)</f>
        <v>0.15061876676748079</v>
      </c>
      <c r="I32" s="11">
        <f t="shared" si="1"/>
        <v>49.086656089521988</v>
      </c>
      <c r="J32" s="11">
        <f>TRUNC((I32*1000/[1]UserCalcs!$D$46)/60)</f>
        <v>1</v>
      </c>
      <c r="K32" s="17">
        <f>((I32*1000/[1]UserCalcs!$D$46/60)-J32)*60</f>
        <v>1.358320111902489</v>
      </c>
    </row>
    <row r="33" spans="1:11" s="15" customFormat="1" ht="15" x14ac:dyDescent="0.25">
      <c r="A33" s="16">
        <v>52</v>
      </c>
      <c r="B33" s="10">
        <f>IF([1]PumpRatePerUserCalcs!AJ$46&gt;B32,B32,[1]PumpRatePerUserCalcs!AJ$46)</f>
        <v>1.9762741858159054</v>
      </c>
      <c r="C33" s="11">
        <f t="shared" si="0"/>
        <v>644.06775715740366</v>
      </c>
      <c r="D33" s="11">
        <f>TRUNC((C33*1000/[1]UserCalcs!$D$46)/60)</f>
        <v>13</v>
      </c>
      <c r="E33" s="11">
        <f>((C33*1000/[1]UserCalcs!$D$46/60)-D33)*60</f>
        <v>25.084696446754542</v>
      </c>
      <c r="F33" s="12"/>
      <c r="G33" s="13">
        <v>13</v>
      </c>
      <c r="H33" s="10">
        <f>IF([1]PumpRatePerUserCalcs!BW$46&gt;H32,H32,[1]PumpRatePerUserCalcs!BW$46)</f>
        <v>0.11267979395401091</v>
      </c>
      <c r="I33" s="11">
        <f t="shared" si="1"/>
        <v>36.722344849612156</v>
      </c>
      <c r="J33" s="11">
        <f>TRUNC((I33*1000/[1]UserCalcs!$D$46)/60)</f>
        <v>0</v>
      </c>
      <c r="K33" s="17">
        <f>((I33*1000/[1]UserCalcs!$D$46/60)-J33)*60</f>
        <v>45.902931062015199</v>
      </c>
    </row>
    <row r="34" spans="1:11" s="15" customFormat="1" ht="15" x14ac:dyDescent="0.25">
      <c r="A34" s="16">
        <v>51</v>
      </c>
      <c r="B34" s="10">
        <f>IF([1]PumpRatePerUserCalcs!AK$46&gt;B33,B33,[1]PumpRatePerUserCalcs!AK$46)</f>
        <v>1.9091712652423876</v>
      </c>
      <c r="C34" s="11">
        <f t="shared" si="0"/>
        <v>622.19891534249416</v>
      </c>
      <c r="D34" s="11">
        <f>TRUNC((C34*1000/[1]UserCalcs!$D$46)/60)</f>
        <v>12</v>
      </c>
      <c r="E34" s="11">
        <f>((C34*1000/[1]UserCalcs!$D$46/60)-D34)*60</f>
        <v>57.748644178117736</v>
      </c>
      <c r="F34" s="12"/>
      <c r="G34" s="13">
        <v>12</v>
      </c>
      <c r="H34" s="10">
        <f>IF([1]PumpRatePerUserCalcs!BX$46&gt;H33,H33,[1]PumpRatePerUserCalcs!BX$46)</f>
        <v>7.4740821140541008E-2</v>
      </c>
      <c r="I34" s="11">
        <f t="shared" si="1"/>
        <v>24.358033609702314</v>
      </c>
      <c r="J34" s="11">
        <f>TRUNC((I34*1000/[1]UserCalcs!$D$46)/60)</f>
        <v>0</v>
      </c>
      <c r="K34" s="17">
        <f>((I34*1000/[1]UserCalcs!$D$46/60)-J34)*60</f>
        <v>30.44754201212789</v>
      </c>
    </row>
    <row r="35" spans="1:11" s="15" customFormat="1" ht="15" x14ac:dyDescent="0.25">
      <c r="A35" s="16">
        <v>50</v>
      </c>
      <c r="B35" s="10">
        <f>IF([1]PumpRatePerUserCalcs!AL$46&gt;B34,B34,[1]PumpRatePerUserCalcs!AL$46)</f>
        <v>1.8534331393692745</v>
      </c>
      <c r="C35" s="11">
        <f t="shared" si="0"/>
        <v>604.03386012044655</v>
      </c>
      <c r="D35" s="11">
        <f>TRUNC((C35*1000/[1]UserCalcs!$D$46)/60)</f>
        <v>12</v>
      </c>
      <c r="E35" s="11">
        <f>((C35*1000/[1]UserCalcs!$D$46/60)-D35)*60</f>
        <v>35.042325150558256</v>
      </c>
      <c r="F35" s="12"/>
      <c r="G35" s="13">
        <v>11</v>
      </c>
      <c r="H35" s="10">
        <f>IF([1]PumpRatePerUserCalcs!BY$46&gt;H34,H34,[1]PumpRatePerUserCalcs!BY$46)</f>
        <v>3.680184832707116E-2</v>
      </c>
      <c r="I35" s="11">
        <f t="shared" si="1"/>
        <v>11.993722369792492</v>
      </c>
      <c r="J35" s="11">
        <f>TRUNC((I35*1000/[1]UserCalcs!$D$46)/60)</f>
        <v>0</v>
      </c>
      <c r="K35" s="17">
        <f>((I35*1000/[1]UserCalcs!$D$46/60)-J35)*60</f>
        <v>14.992152962240613</v>
      </c>
    </row>
    <row r="36" spans="1:11" s="15" customFormat="1" ht="15" x14ac:dyDescent="0.25">
      <c r="A36" s="16">
        <v>49</v>
      </c>
      <c r="B36" s="10">
        <f>IF([1]PumpRatePerUserCalcs!AM$46&gt;B35,B35,[1]PumpRatePerUserCalcs!AM$46)</f>
        <v>1.7976950134961607</v>
      </c>
      <c r="C36" s="11">
        <f t="shared" si="0"/>
        <v>585.86880489839882</v>
      </c>
      <c r="D36" s="11">
        <f>TRUNC((C36*1000/[1]UserCalcs!$D$46)/60)</f>
        <v>12</v>
      </c>
      <c r="E36" s="11">
        <f>((C36*1000/[1]UserCalcs!$D$46/60)-D36)*60</f>
        <v>12.336006122998455</v>
      </c>
      <c r="F36" s="12"/>
      <c r="G36" s="13">
        <v>10</v>
      </c>
      <c r="H36" s="10">
        <f>IF([1]PumpRatePerUserCalcs!BZ$46&gt;H35,H35,[1]PumpRatePerUserCalcs!BZ$46)</f>
        <v>0</v>
      </c>
      <c r="I36" s="11">
        <f t="shared" si="1"/>
        <v>0</v>
      </c>
      <c r="J36" s="11">
        <f>TRUNC((I36*1000/[1]UserCalcs!$D$46)/60)</f>
        <v>0</v>
      </c>
      <c r="K36" s="17">
        <f>((I36*1000/[1]UserCalcs!$D$46/60)-J36)*60</f>
        <v>0</v>
      </c>
    </row>
    <row r="37" spans="1:11" s="15" customFormat="1" ht="15" x14ac:dyDescent="0.25">
      <c r="A37" s="16">
        <v>48</v>
      </c>
      <c r="B37" s="10">
        <f>IF([1]PumpRatePerUserCalcs!AN$46&gt;B36,B36,[1]PumpRatePerUserCalcs!AN$46)</f>
        <v>1.7419568876230473</v>
      </c>
      <c r="C37" s="11">
        <f t="shared" si="0"/>
        <v>567.70374967635109</v>
      </c>
      <c r="D37" s="11">
        <f>TRUNC((C37*1000/[1]UserCalcs!$D$46)/60)</f>
        <v>11</v>
      </c>
      <c r="E37" s="11">
        <f>((C37*1000/[1]UserCalcs!$D$46/60)-D37)*60</f>
        <v>49.629687095438868</v>
      </c>
      <c r="F37" s="12"/>
      <c r="G37" s="13">
        <v>9</v>
      </c>
      <c r="H37" s="10">
        <f>IF([1]PumpRatePerUserCalcs!CA$46&gt;H36,H36,[1]PumpRatePerUserCalcs!CA$46)</f>
        <v>0</v>
      </c>
      <c r="I37" s="11">
        <f t="shared" si="1"/>
        <v>0</v>
      </c>
      <c r="J37" s="11">
        <f>TRUNC((I37*1000/[1]UserCalcs!$D$46)/60)</f>
        <v>0</v>
      </c>
      <c r="K37" s="17">
        <f>((I37*1000/[1]UserCalcs!$D$46/60)-J37)*60</f>
        <v>0</v>
      </c>
    </row>
    <row r="38" spans="1:11" s="15" customFormat="1" ht="15" x14ac:dyDescent="0.25">
      <c r="A38" s="16">
        <v>47</v>
      </c>
      <c r="B38" s="10">
        <f>IF([1]PumpRatePerUserCalcs!AO$46&gt;B37,B37,[1]PumpRatePerUserCalcs!AO$46)</f>
        <v>1.6862187617499338</v>
      </c>
      <c r="C38" s="11">
        <f t="shared" si="0"/>
        <v>549.53869445430348</v>
      </c>
      <c r="D38" s="11">
        <f>TRUNC((C38*1000/[1]UserCalcs!$D$46)/60)</f>
        <v>11</v>
      </c>
      <c r="E38" s="11">
        <f>((C38*1000/[1]UserCalcs!$D$46/60)-D38)*60</f>
        <v>26.923368067879281</v>
      </c>
      <c r="F38" s="12"/>
      <c r="G38" s="13">
        <v>8</v>
      </c>
      <c r="H38" s="10">
        <f>IF([1]PumpRatePerUserCalcs!CB$46&gt;H37,H37,[1]PumpRatePerUserCalcs!CB$46)</f>
        <v>0</v>
      </c>
      <c r="I38" s="11">
        <f t="shared" si="1"/>
        <v>0</v>
      </c>
      <c r="J38" s="11">
        <f>TRUNC((I38*1000/[1]UserCalcs!$D$46)/60)</f>
        <v>0</v>
      </c>
      <c r="K38" s="17">
        <f>((I38*1000/[1]UserCalcs!$D$46/60)-J38)*60</f>
        <v>0</v>
      </c>
    </row>
    <row r="39" spans="1:11" s="15" customFormat="1" ht="15" x14ac:dyDescent="0.25">
      <c r="A39" s="16">
        <v>46</v>
      </c>
      <c r="B39" s="10">
        <f>IF([1]PumpRatePerUserCalcs!AP$46&gt;B38,B38,[1]PumpRatePerUserCalcs!AP$46)</f>
        <v>1.63048063587682</v>
      </c>
      <c r="C39" s="11">
        <f t="shared" si="0"/>
        <v>531.37363923225564</v>
      </c>
      <c r="D39" s="11">
        <f>TRUNC((C39*1000/[1]UserCalcs!$D$46)/60)</f>
        <v>11</v>
      </c>
      <c r="E39" s="11">
        <f>((C39*1000/[1]UserCalcs!$D$46/60)-D39)*60</f>
        <v>4.217049040319587</v>
      </c>
      <c r="F39" s="12"/>
      <c r="G39" s="13">
        <v>7</v>
      </c>
      <c r="H39" s="10">
        <f>IF([1]PumpRatePerUserCalcs!CC$46&gt;H38,H38,[1]PumpRatePerUserCalcs!CC$46)</f>
        <v>0</v>
      </c>
      <c r="I39" s="11">
        <f t="shared" si="1"/>
        <v>0</v>
      </c>
      <c r="J39" s="11">
        <f>TRUNC((I39*1000/[1]UserCalcs!$D$46)/60)</f>
        <v>0</v>
      </c>
      <c r="K39" s="17">
        <f>((I39*1000/[1]UserCalcs!$D$46/60)-J39)*60</f>
        <v>0</v>
      </c>
    </row>
    <row r="40" spans="1:11" s="15" customFormat="1" ht="15" x14ac:dyDescent="0.25">
      <c r="A40" s="16">
        <v>45</v>
      </c>
      <c r="B40" s="10">
        <f>IF([1]PumpRatePerUserCalcs!AQ$46&gt;B39,B39,[1]PumpRatePerUserCalcs!AQ$46)</f>
        <v>1.5747425100037067</v>
      </c>
      <c r="C40" s="11">
        <f t="shared" si="0"/>
        <v>513.20858401020803</v>
      </c>
      <c r="D40" s="11">
        <f>TRUNC((C40*1000/[1]UserCalcs!$D$46)/60)</f>
        <v>10</v>
      </c>
      <c r="E40" s="11">
        <f>((C40*1000/[1]UserCalcs!$D$46/60)-D40)*60</f>
        <v>41.510730012760106</v>
      </c>
      <c r="F40" s="12"/>
      <c r="G40" s="13">
        <v>6</v>
      </c>
      <c r="H40" s="10">
        <f>IF([1]PumpRatePerUserCalcs!CD$46&gt;H39,H39,[1]PumpRatePerUserCalcs!CD$46)</f>
        <v>0</v>
      </c>
      <c r="I40" s="11">
        <f t="shared" si="1"/>
        <v>0</v>
      </c>
      <c r="J40" s="11">
        <f>TRUNC((I40*1000/[1]UserCalcs!$D$46)/60)</f>
        <v>0</v>
      </c>
      <c r="K40" s="17">
        <f>((I40*1000/[1]UserCalcs!$D$46/60)-J40)*60</f>
        <v>0</v>
      </c>
    </row>
    <row r="41" spans="1:11" s="15" customFormat="1" ht="15" x14ac:dyDescent="0.25">
      <c r="A41" s="16">
        <v>44</v>
      </c>
      <c r="B41" s="10">
        <f>IF([1]PumpRatePerUserCalcs!AR$46&gt;B40,B40,[1]PumpRatePerUserCalcs!AR$46)</f>
        <v>1.5190043841305929</v>
      </c>
      <c r="C41" s="11">
        <f t="shared" si="0"/>
        <v>495.04352878816024</v>
      </c>
      <c r="D41" s="11">
        <f>TRUNC((C41*1000/[1]UserCalcs!$D$46)/60)</f>
        <v>10</v>
      </c>
      <c r="E41" s="11">
        <f>((C41*1000/[1]UserCalcs!$D$46/60)-D41)*60</f>
        <v>18.804410985200306</v>
      </c>
      <c r="F41" s="12"/>
      <c r="G41" s="13">
        <v>5</v>
      </c>
      <c r="H41" s="10">
        <f>IF([1]PumpRatePerUserCalcs!CE$46&gt;H40,H40,[1]PumpRatePerUserCalcs!CE$46)</f>
        <v>0</v>
      </c>
      <c r="I41" s="11">
        <f t="shared" si="1"/>
        <v>0</v>
      </c>
      <c r="J41" s="11">
        <f>TRUNC((I41*1000/[1]UserCalcs!$D$46)/60)</f>
        <v>0</v>
      </c>
      <c r="K41" s="17">
        <f>((I41*1000/[1]UserCalcs!$D$46/60)-J41)*60</f>
        <v>0</v>
      </c>
    </row>
    <row r="42" spans="1:11" s="15" customFormat="1" ht="15" x14ac:dyDescent="0.25">
      <c r="A42" s="16">
        <v>43</v>
      </c>
      <c r="B42" s="10">
        <f>IF([1]PumpRatePerUserCalcs!AS$46&gt;B41,B41,[1]PumpRatePerUserCalcs!AS$46)</f>
        <v>1.4632662582574794</v>
      </c>
      <c r="C42" s="11">
        <f t="shared" si="0"/>
        <v>476.87847356611252</v>
      </c>
      <c r="D42" s="11">
        <f>TRUNC((C42*1000/[1]UserCalcs!$D$46)/60)</f>
        <v>9</v>
      </c>
      <c r="E42" s="11">
        <f>((C42*1000/[1]UserCalcs!$D$46/60)-D42)*60</f>
        <v>56.098091957640719</v>
      </c>
      <c r="F42" s="12"/>
      <c r="G42" s="13">
        <v>4</v>
      </c>
      <c r="H42" s="10">
        <f>IF([1]PumpRatePerUserCalcs!CF$46&gt;H41,H41,[1]PumpRatePerUserCalcs!CF$46)</f>
        <v>0</v>
      </c>
      <c r="I42" s="11">
        <f t="shared" si="1"/>
        <v>0</v>
      </c>
      <c r="J42" s="11">
        <f>TRUNC((I42*1000/[1]UserCalcs!$D$46)/60)</f>
        <v>0</v>
      </c>
      <c r="K42" s="17">
        <f>((I42*1000/[1]UserCalcs!$D$46/60)-J42)*60</f>
        <v>0</v>
      </c>
    </row>
    <row r="43" spans="1:11" s="15" customFormat="1" ht="15" x14ac:dyDescent="0.25">
      <c r="A43" s="16">
        <v>42</v>
      </c>
      <c r="B43" s="10">
        <f>IF([1]PumpRatePerUserCalcs!AT$46&gt;B42,B42,[1]PumpRatePerUserCalcs!AT$46)</f>
        <v>1.4075281323843656</v>
      </c>
      <c r="C43" s="11">
        <f t="shared" si="0"/>
        <v>458.71341834406473</v>
      </c>
      <c r="D43" s="11">
        <f>TRUNC((C43*1000/[1]UserCalcs!$D$46)/60)</f>
        <v>9</v>
      </c>
      <c r="E43" s="11">
        <f>((C43*1000/[1]UserCalcs!$D$46/60)-D43)*60</f>
        <v>33.391772930080919</v>
      </c>
      <c r="F43" s="12"/>
      <c r="G43" s="13">
        <v>3</v>
      </c>
      <c r="H43" s="10">
        <f>IF([1]PumpRatePerUserCalcs!CG$46&gt;H42,H42,[1]PumpRatePerUserCalcs!CG$46)</f>
        <v>0</v>
      </c>
      <c r="I43" s="11">
        <f t="shared" si="1"/>
        <v>0</v>
      </c>
      <c r="J43" s="11">
        <f>TRUNC((I43*1000/[1]UserCalcs!$D$46)/60)</f>
        <v>0</v>
      </c>
      <c r="K43" s="17">
        <f>((I43*1000/[1]UserCalcs!$D$46/60)-J43)*60</f>
        <v>0</v>
      </c>
    </row>
    <row r="44" spans="1:11" s="15" customFormat="1" ht="15" x14ac:dyDescent="0.25">
      <c r="A44" s="16">
        <v>41</v>
      </c>
      <c r="B44" s="10">
        <f>IF([1]PumpRatePerUserCalcs!AU$46&gt;B43,B43,[1]PumpRatePerUserCalcs!AU$46)</f>
        <v>1.3517900065112523</v>
      </c>
      <c r="C44" s="11">
        <f t="shared" si="0"/>
        <v>440.54836312201712</v>
      </c>
      <c r="D44" s="11">
        <f>TRUNC((C44*1000/[1]UserCalcs!$D$46)/60)</f>
        <v>9</v>
      </c>
      <c r="E44" s="11">
        <f>((C44*1000/[1]UserCalcs!$D$46/60)-D44)*60</f>
        <v>10.685453902521438</v>
      </c>
      <c r="F44" s="12"/>
      <c r="G44" s="13">
        <v>2</v>
      </c>
      <c r="H44" s="10">
        <f>IF([1]PumpRatePerUserCalcs!CH$46&gt;H43,H43,[1]PumpRatePerUserCalcs!CH$46)</f>
        <v>0</v>
      </c>
      <c r="I44" s="11">
        <f t="shared" si="1"/>
        <v>0</v>
      </c>
      <c r="J44" s="11">
        <f>TRUNC((I44*1000/[1]UserCalcs!$D$46)/60)</f>
        <v>0</v>
      </c>
      <c r="K44" s="17">
        <f>((I44*1000/[1]UserCalcs!$D$46/60)-J44)*60</f>
        <v>0</v>
      </c>
    </row>
    <row r="45" spans="1:11" s="15" customFormat="1" ht="15" x14ac:dyDescent="0.25">
      <c r="A45" s="18">
        <v>40</v>
      </c>
      <c r="B45" s="19">
        <f>IF([1]PumpRatePerUserCalcs!AV$46&gt;B44,B44,[1]PumpRatePerUserCalcs!AV$46)</f>
        <v>1.3005810735298633</v>
      </c>
      <c r="C45" s="20">
        <f t="shared" si="0"/>
        <v>423.85937186338248</v>
      </c>
      <c r="D45" s="20">
        <f>TRUNC((C45*1000/[1]UserCalcs!$D$46)/60)</f>
        <v>8</v>
      </c>
      <c r="E45" s="21">
        <f>((C45*1000/[1]UserCalcs!$D$46/60)-D45)*60</f>
        <v>49.824214829228062</v>
      </c>
      <c r="F45" s="12"/>
      <c r="G45" s="22">
        <v>1</v>
      </c>
      <c r="H45" s="19">
        <f>IF([1]PumpRatePerUserCalcs!CI$46&gt;H44,H44,[1]PumpRatePerUserCalcs!CI$46)</f>
        <v>0</v>
      </c>
      <c r="I45" s="20">
        <f t="shared" si="1"/>
        <v>0</v>
      </c>
      <c r="J45" s="20">
        <f>TRUNC((I45*1000/[1]UserCalcs!$D$46)/60)</f>
        <v>0</v>
      </c>
      <c r="K45" s="21">
        <f>((I45*1000/[1]UserCalcs!$D$46/60)-J45)*60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D4F1-17A7-404F-A845-24F14BB1D368}">
  <dimension ref="A1:K52"/>
  <sheetViews>
    <sheetView workbookViewId="0">
      <selection activeCell="N13" sqref="N13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113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114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63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[1]PumpRatePerUserCalcs!J$47</f>
        <v>4.4185787480507912</v>
      </c>
      <c r="C7" s="11">
        <f t="shared" ref="C7:C45" si="0">B7*325900/1000</f>
        <v>1440.0148139897528</v>
      </c>
      <c r="D7" s="11">
        <f>TRUNC((C7*1000/[1]UserCalcs!$D$47)/60)</f>
        <v>24</v>
      </c>
      <c r="E7" s="11">
        <f>((C7*1000/[1]UserCalcs!$D$47/60)-D7)*60</f>
        <v>1.4813989752866519E-2</v>
      </c>
      <c r="F7" s="12"/>
      <c r="G7" s="13">
        <v>39</v>
      </c>
      <c r="H7" s="10">
        <f>IF([1]PumpRatePerUserCalcs!AW$47&gt;B45,B45,[1]PumpRatePerUserCalcs!AW$47)</f>
        <v>3.9062647938667512</v>
      </c>
      <c r="I7" s="11">
        <f t="shared" ref="I7:I45" si="1">H7*325900/1000</f>
        <v>1273.0516963211742</v>
      </c>
      <c r="J7" s="11">
        <f>TRUNC((I7*1000/[1]UserCalcs!$D$47)/60)</f>
        <v>21</v>
      </c>
      <c r="K7" s="17">
        <f>((I7*1000/[1]UserCalcs!$D$47/60)-J7)*60</f>
        <v>13.051696321174262</v>
      </c>
    </row>
    <row r="8" spans="1:11" s="15" customFormat="1" ht="15" x14ac:dyDescent="0.25">
      <c r="A8" s="16">
        <v>77</v>
      </c>
      <c r="B8" s="10">
        <f>IF([1]PumpRatePerUserCalcs!K$47&gt;B7,B7,[1]PumpRatePerUserCalcs!K$47)</f>
        <v>4.4185787480507912</v>
      </c>
      <c r="C8" s="11">
        <f t="shared" si="0"/>
        <v>1440.0148139897528</v>
      </c>
      <c r="D8" s="11">
        <f>TRUNC((C8*1000/[1]UserCalcs!$D$47)/60)</f>
        <v>24</v>
      </c>
      <c r="E8" s="11">
        <f>((C8*1000/[1]UserCalcs!$D$47/60)-D8)*60</f>
        <v>1.4813989752866519E-2</v>
      </c>
      <c r="F8" s="12"/>
      <c r="G8" s="13">
        <v>38</v>
      </c>
      <c r="H8" s="10">
        <f>IF([1]PumpRatePerUserCalcs!AX$47&gt;H7,H7,[1]PumpRatePerUserCalcs!AX$47)</f>
        <v>3.7461558515072202</v>
      </c>
      <c r="I8" s="11">
        <f t="shared" si="1"/>
        <v>1220.872192006203</v>
      </c>
      <c r="J8" s="11">
        <f>TRUNC((I8*1000/[1]UserCalcs!$D$47)/60)</f>
        <v>20</v>
      </c>
      <c r="K8" s="17">
        <f>((I8*1000/[1]UserCalcs!$D$47/60)-J8)*60</f>
        <v>20.872192006203036</v>
      </c>
    </row>
    <row r="9" spans="1:11" s="15" customFormat="1" ht="15" x14ac:dyDescent="0.25">
      <c r="A9" s="16">
        <v>76</v>
      </c>
      <c r="B9" s="10">
        <f>IF([1]PumpRatePerUserCalcs!L$47&gt;B8,B8,[1]PumpRatePerUserCalcs!L$47)</f>
        <v>4.4185787480507912</v>
      </c>
      <c r="C9" s="11">
        <f t="shared" si="0"/>
        <v>1440.0148139897528</v>
      </c>
      <c r="D9" s="11">
        <f>TRUNC((C9*1000/[1]UserCalcs!$D$47)/60)</f>
        <v>24</v>
      </c>
      <c r="E9" s="11">
        <f>((C9*1000/[1]UserCalcs!$D$47/60)-D9)*60</f>
        <v>1.4813989752866519E-2</v>
      </c>
      <c r="F9" s="12"/>
      <c r="G9" s="13">
        <v>37</v>
      </c>
      <c r="H9" s="10">
        <f>IF([1]PumpRatePerUserCalcs!AY$47&gt;H8,H8,[1]PumpRatePerUserCalcs!AY$47)</f>
        <v>3.5860469091476896</v>
      </c>
      <c r="I9" s="11">
        <f t="shared" si="1"/>
        <v>1168.6926876912319</v>
      </c>
      <c r="J9" s="11">
        <f>TRUNC((I9*1000/[1]UserCalcs!$D$47)/60)</f>
        <v>19</v>
      </c>
      <c r="K9" s="17">
        <f>((I9*1000/[1]UserCalcs!$D$47/60)-J9)*60</f>
        <v>28.692687691231811</v>
      </c>
    </row>
    <row r="10" spans="1:11" s="15" customFormat="1" ht="15" x14ac:dyDescent="0.25">
      <c r="A10" s="16">
        <v>75</v>
      </c>
      <c r="B10" s="10">
        <f>IF([1]PumpRatePerUserCalcs!M$47&gt;B9,B9,[1]PumpRatePerUserCalcs!M$47)</f>
        <v>4.4185787480507912</v>
      </c>
      <c r="C10" s="11">
        <f t="shared" si="0"/>
        <v>1440.0148139897528</v>
      </c>
      <c r="D10" s="11">
        <f>TRUNC((C10*1000/[1]UserCalcs!$D$47)/60)</f>
        <v>24</v>
      </c>
      <c r="E10" s="11">
        <f>((C10*1000/[1]UserCalcs!$D$47/60)-D10)*60</f>
        <v>1.4813989752866519E-2</v>
      </c>
      <c r="F10" s="12"/>
      <c r="G10" s="13">
        <v>36</v>
      </c>
      <c r="H10" s="10">
        <f>IF([1]PumpRatePerUserCalcs!AZ$47&gt;H9,H9,[1]PumpRatePerUserCalcs!AZ$47)</f>
        <v>3.4259379667881595</v>
      </c>
      <c r="I10" s="11">
        <f t="shared" si="1"/>
        <v>1116.5131833762612</v>
      </c>
      <c r="J10" s="11">
        <f>TRUNC((I10*1000/[1]UserCalcs!$D$47)/60)</f>
        <v>18</v>
      </c>
      <c r="K10" s="17">
        <f>((I10*1000/[1]UserCalcs!$D$47/60)-J10)*60</f>
        <v>36.513183376261225</v>
      </c>
    </row>
    <row r="11" spans="1:11" s="15" customFormat="1" ht="15" x14ac:dyDescent="0.25">
      <c r="A11" s="16">
        <v>74</v>
      </c>
      <c r="B11" s="10">
        <f>IF([1]PumpRatePerUserCalcs!N$47&gt;B10,B10,[1]PumpRatePerUserCalcs!N$47)</f>
        <v>4.4185787480507912</v>
      </c>
      <c r="C11" s="11">
        <f t="shared" si="0"/>
        <v>1440.0148139897528</v>
      </c>
      <c r="D11" s="11">
        <f>TRUNC((C11*1000/[1]UserCalcs!$D$47)/60)</f>
        <v>24</v>
      </c>
      <c r="E11" s="11">
        <f>((C11*1000/[1]UserCalcs!$D$47/60)-D11)*60</f>
        <v>1.4813989752866519E-2</v>
      </c>
      <c r="F11" s="12"/>
      <c r="G11" s="13">
        <v>35</v>
      </c>
      <c r="H11" s="10">
        <f>IF([1]PumpRatePerUserCalcs!BA$47&gt;H10,H10,[1]PumpRatePerUserCalcs!BA$47)</f>
        <v>3.2658290244286294</v>
      </c>
      <c r="I11" s="11">
        <f t="shared" si="1"/>
        <v>1064.3336790612902</v>
      </c>
      <c r="J11" s="11">
        <f>TRUNC((I11*1000/[1]UserCalcs!$D$47)/60)</f>
        <v>17</v>
      </c>
      <c r="K11" s="17">
        <f>((I11*1000/[1]UserCalcs!$D$47/60)-J11)*60</f>
        <v>44.333679061290212</v>
      </c>
    </row>
    <row r="12" spans="1:11" s="15" customFormat="1" ht="15" x14ac:dyDescent="0.25">
      <c r="A12" s="16">
        <v>73</v>
      </c>
      <c r="B12" s="10">
        <f>IF([1]PumpRatePerUserCalcs!O$47&gt;B11,B11,[1]PumpRatePerUserCalcs!O$47)</f>
        <v>4.4185787480507912</v>
      </c>
      <c r="C12" s="11">
        <f t="shared" si="0"/>
        <v>1440.0148139897528</v>
      </c>
      <c r="D12" s="11">
        <f>TRUNC((C12*1000/[1]UserCalcs!$D$47)/60)</f>
        <v>24</v>
      </c>
      <c r="E12" s="11">
        <f>((C12*1000/[1]UserCalcs!$D$47/60)-D12)*60</f>
        <v>1.4813989752866519E-2</v>
      </c>
      <c r="F12" s="12"/>
      <c r="G12" s="13">
        <v>34</v>
      </c>
      <c r="H12" s="10">
        <f>IF([1]PumpRatePerUserCalcs!BB$47&gt;H11,H11,[1]PumpRatePerUserCalcs!BB$47)</f>
        <v>3.1057200820690984</v>
      </c>
      <c r="I12" s="11">
        <f t="shared" si="1"/>
        <v>1012.1541747463192</v>
      </c>
      <c r="J12" s="11">
        <f>TRUNC((I12*1000/[1]UserCalcs!$D$47)/60)</f>
        <v>16</v>
      </c>
      <c r="K12" s="17">
        <f>((I12*1000/[1]UserCalcs!$D$47/60)-J12)*60</f>
        <v>52.1541747463192</v>
      </c>
    </row>
    <row r="13" spans="1:11" s="15" customFormat="1" ht="15" x14ac:dyDescent="0.25">
      <c r="A13" s="16">
        <v>72</v>
      </c>
      <c r="B13" s="10">
        <f>IF([1]PumpRatePerUserCalcs!P$47&gt;B12,B12,[1]PumpRatePerUserCalcs!P$47)</f>
        <v>4.4185787480507912</v>
      </c>
      <c r="C13" s="11">
        <f t="shared" si="0"/>
        <v>1440.0148139897528</v>
      </c>
      <c r="D13" s="11">
        <f>TRUNC((C13*1000/[1]UserCalcs!$D$47)/60)</f>
        <v>24</v>
      </c>
      <c r="E13" s="11">
        <f>((C13*1000/[1]UserCalcs!$D$47/60)-D13)*60</f>
        <v>1.4813989752866519E-2</v>
      </c>
      <c r="F13" s="12"/>
      <c r="G13" s="13">
        <v>33</v>
      </c>
      <c r="H13" s="10">
        <f>IF([1]PumpRatePerUserCalcs!BC$47&gt;H12,H12,[1]PumpRatePerUserCalcs!BC$47)</f>
        <v>2.9456111397095679</v>
      </c>
      <c r="I13" s="11">
        <f t="shared" si="1"/>
        <v>959.97467043134816</v>
      </c>
      <c r="J13" s="11">
        <f>TRUNC((I13*1000/[1]UserCalcs!$D$47)/60)</f>
        <v>15</v>
      </c>
      <c r="K13" s="17">
        <f>((I13*1000/[1]UserCalcs!$D$47/60)-J13)*60</f>
        <v>59.974670431348187</v>
      </c>
    </row>
    <row r="14" spans="1:11" s="15" customFormat="1" ht="15" x14ac:dyDescent="0.25">
      <c r="A14" s="16">
        <v>71</v>
      </c>
      <c r="B14" s="10">
        <f>IF([1]PumpRatePerUserCalcs!Q$47&gt;B13,B13,[1]PumpRatePerUserCalcs!Q$47)</f>
        <v>4.4185787480507912</v>
      </c>
      <c r="C14" s="11">
        <f t="shared" si="0"/>
        <v>1440.0148139897528</v>
      </c>
      <c r="D14" s="11">
        <f>TRUNC((C14*1000/[1]UserCalcs!$D$47)/60)</f>
        <v>24</v>
      </c>
      <c r="E14" s="11">
        <f>((C14*1000/[1]UserCalcs!$D$47/60)-D14)*60</f>
        <v>1.4813989752866519E-2</v>
      </c>
      <c r="F14" s="12"/>
      <c r="G14" s="13">
        <v>32</v>
      </c>
      <c r="H14" s="10">
        <f>IF([1]PumpRatePerUserCalcs!BD$47&gt;H13,H13,[1]PumpRatePerUserCalcs!BD$47)</f>
        <v>2.7855021973500378</v>
      </c>
      <c r="I14" s="11">
        <f t="shared" si="1"/>
        <v>907.79516611637735</v>
      </c>
      <c r="J14" s="11">
        <f>TRUNC((I14*1000/[1]UserCalcs!$D$47)/60)</f>
        <v>15</v>
      </c>
      <c r="K14" s="17">
        <f>((I14*1000/[1]UserCalcs!$D$47/60)-J14)*60</f>
        <v>7.7951661163773878</v>
      </c>
    </row>
    <row r="15" spans="1:11" s="15" customFormat="1" ht="15" x14ac:dyDescent="0.25">
      <c r="A15" s="16">
        <v>70</v>
      </c>
      <c r="B15" s="10">
        <f>IF([1]PumpRatePerUserCalcs!R$47&gt;B14,B14,[1]PumpRatePerUserCalcs!R$47)</f>
        <v>4.4185787480507912</v>
      </c>
      <c r="C15" s="11">
        <f t="shared" si="0"/>
        <v>1440.0148139897528</v>
      </c>
      <c r="D15" s="11">
        <f>TRUNC((C15*1000/[1]UserCalcs!$D$47)/60)</f>
        <v>24</v>
      </c>
      <c r="E15" s="11">
        <f>((C15*1000/[1]UserCalcs!$D$47/60)-D15)*60</f>
        <v>1.4813989752866519E-2</v>
      </c>
      <c r="F15" s="12"/>
      <c r="G15" s="13">
        <v>31</v>
      </c>
      <c r="H15" s="10">
        <f>IF([1]PumpRatePerUserCalcs!BE$47&gt;H14,H14,[1]PumpRatePerUserCalcs!BE$47)</f>
        <v>2.6253932549905077</v>
      </c>
      <c r="I15" s="11">
        <f t="shared" si="1"/>
        <v>855.61566180140642</v>
      </c>
      <c r="J15" s="11">
        <f>TRUNC((I15*1000/[1]UserCalcs!$D$47)/60)</f>
        <v>14</v>
      </c>
      <c r="K15" s="17">
        <f>((I15*1000/[1]UserCalcs!$D$47/60)-J15)*60</f>
        <v>15.615661801406375</v>
      </c>
    </row>
    <row r="16" spans="1:11" s="15" customFormat="1" ht="15" x14ac:dyDescent="0.25">
      <c r="A16" s="16">
        <v>69</v>
      </c>
      <c r="B16" s="10">
        <f>IF([1]PumpRatePerUserCalcs!S$47&gt;B15,B15,[1]PumpRatePerUserCalcs!S$47)</f>
        <v>4.4185787480507912</v>
      </c>
      <c r="C16" s="11">
        <f t="shared" si="0"/>
        <v>1440.0148139897528</v>
      </c>
      <c r="D16" s="11">
        <f>TRUNC((C16*1000/[1]UserCalcs!$D$47)/60)</f>
        <v>24</v>
      </c>
      <c r="E16" s="11">
        <f>((C16*1000/[1]UserCalcs!$D$47/60)-D16)*60</f>
        <v>1.4813989752866519E-2</v>
      </c>
      <c r="F16" s="12"/>
      <c r="G16" s="13">
        <v>30</v>
      </c>
      <c r="H16" s="10">
        <f>IF([1]PumpRatePerUserCalcs!BF$47&gt;H15,H15,[1]PumpRatePerUserCalcs!BF$47)</f>
        <v>2.492979650233301</v>
      </c>
      <c r="I16" s="11">
        <f t="shared" si="1"/>
        <v>812.46206801103278</v>
      </c>
      <c r="J16" s="11">
        <f>TRUNC((I16*1000/[1]UserCalcs!$D$47)/60)</f>
        <v>13</v>
      </c>
      <c r="K16" s="17">
        <f>((I16*1000/[1]UserCalcs!$D$47/60)-J16)*60</f>
        <v>32.462068011032734</v>
      </c>
    </row>
    <row r="17" spans="1:11" s="15" customFormat="1" ht="15" x14ac:dyDescent="0.25">
      <c r="A17" s="16">
        <v>68</v>
      </c>
      <c r="B17" s="10">
        <f>IF([1]PumpRatePerUserCalcs!T$47&gt;B16,B16,[1]PumpRatePerUserCalcs!T$47)</f>
        <v>4.4185787480507912</v>
      </c>
      <c r="C17" s="11">
        <f t="shared" si="0"/>
        <v>1440.0148139897528</v>
      </c>
      <c r="D17" s="11">
        <f>TRUNC((C17*1000/[1]UserCalcs!$D$47)/60)</f>
        <v>24</v>
      </c>
      <c r="E17" s="11">
        <f>((C17*1000/[1]UserCalcs!$D$47/60)-D17)*60</f>
        <v>1.4813989752866519E-2</v>
      </c>
      <c r="F17" s="12"/>
      <c r="G17" s="13">
        <v>29</v>
      </c>
      <c r="H17" s="10">
        <f>IF([1]PumpRatePerUserCalcs!BG$47&gt;H16,H16,[1]PumpRatePerUserCalcs!BG$47)</f>
        <v>2.3605660454760948</v>
      </c>
      <c r="I17" s="11">
        <f t="shared" si="1"/>
        <v>769.30847422065938</v>
      </c>
      <c r="J17" s="11">
        <f>TRUNC((I17*1000/[1]UserCalcs!$D$47)/60)</f>
        <v>12</v>
      </c>
      <c r="K17" s="17">
        <f>((I17*1000/[1]UserCalcs!$D$47/60)-J17)*60</f>
        <v>49.308474220659413</v>
      </c>
    </row>
    <row r="18" spans="1:11" s="15" customFormat="1" ht="15" x14ac:dyDescent="0.25">
      <c r="A18" s="16">
        <v>67</v>
      </c>
      <c r="B18" s="10">
        <f>IF([1]PumpRatePerUserCalcs!U$47&gt;B17,B17,[1]PumpRatePerUserCalcs!U$47)</f>
        <v>4.4185787480507912</v>
      </c>
      <c r="C18" s="11">
        <f t="shared" si="0"/>
        <v>1440.0148139897528</v>
      </c>
      <c r="D18" s="11">
        <f>TRUNC((C18*1000/[1]UserCalcs!$D$47)/60)</f>
        <v>24</v>
      </c>
      <c r="E18" s="11">
        <f>((C18*1000/[1]UserCalcs!$D$47/60)-D18)*60</f>
        <v>1.4813989752866519E-2</v>
      </c>
      <c r="F18" s="12"/>
      <c r="G18" s="13">
        <v>28</v>
      </c>
      <c r="H18" s="10">
        <f>IF([1]PumpRatePerUserCalcs!BH$47&gt;H17,H17,[1]PumpRatePerUserCalcs!BH$47)</f>
        <v>2.2281524407188886</v>
      </c>
      <c r="I18" s="11">
        <f t="shared" si="1"/>
        <v>726.15488043028586</v>
      </c>
      <c r="J18" s="11">
        <f>TRUNC((I18*1000/[1]UserCalcs!$D$47)/60)</f>
        <v>12</v>
      </c>
      <c r="K18" s="17">
        <f>((I18*1000/[1]UserCalcs!$D$47/60)-J18)*60</f>
        <v>6.1548804302858784</v>
      </c>
    </row>
    <row r="19" spans="1:11" s="15" customFormat="1" ht="15" x14ac:dyDescent="0.25">
      <c r="A19" s="16">
        <v>66</v>
      </c>
      <c r="B19" s="10">
        <f>IF([1]PumpRatePerUserCalcs!V$47&gt;B18,B18,[1]PumpRatePerUserCalcs!V$47)</f>
        <v>4.4185787480507912</v>
      </c>
      <c r="C19" s="11">
        <f t="shared" si="0"/>
        <v>1440.0148139897528</v>
      </c>
      <c r="D19" s="11">
        <f>TRUNC((C19*1000/[1]UserCalcs!$D$47)/60)</f>
        <v>24</v>
      </c>
      <c r="E19" s="11">
        <f>((C19*1000/[1]UserCalcs!$D$47/60)-D19)*60</f>
        <v>1.4813989752866519E-2</v>
      </c>
      <c r="F19" s="12"/>
      <c r="G19" s="13">
        <v>27</v>
      </c>
      <c r="H19" s="10">
        <f>IF([1]PumpRatePerUserCalcs!BI$47&gt;H18,H18,[1]PumpRatePerUserCalcs!BI$47)</f>
        <v>2.0957388359616824</v>
      </c>
      <c r="I19" s="11">
        <f t="shared" si="1"/>
        <v>683.00128663991234</v>
      </c>
      <c r="J19" s="11">
        <f>TRUNC((I19*1000/[1]UserCalcs!$D$47)/60)</f>
        <v>11</v>
      </c>
      <c r="K19" s="17">
        <f>((I19*1000/[1]UserCalcs!$D$47/60)-J19)*60</f>
        <v>23.001286639912344</v>
      </c>
    </row>
    <row r="20" spans="1:11" s="15" customFormat="1" ht="15" x14ac:dyDescent="0.25">
      <c r="A20" s="16">
        <v>65</v>
      </c>
      <c r="B20" s="10">
        <f>IF([1]PumpRatePerUserCalcs!W$47&gt;B19,B19,[1]PumpRatePerUserCalcs!W$47)</f>
        <v>4.4185787480507912</v>
      </c>
      <c r="C20" s="11">
        <f t="shared" si="0"/>
        <v>1440.0148139897528</v>
      </c>
      <c r="D20" s="11">
        <f>TRUNC((C20*1000/[1]UserCalcs!$D$47)/60)</f>
        <v>24</v>
      </c>
      <c r="E20" s="11">
        <f>((C20*1000/[1]UserCalcs!$D$47/60)-D20)*60</f>
        <v>1.4813989752866519E-2</v>
      </c>
      <c r="F20" s="12"/>
      <c r="G20" s="13">
        <v>26</v>
      </c>
      <c r="H20" s="10">
        <f>IF([1]PumpRatePerUserCalcs!BJ$47&gt;H19,H19,[1]PumpRatePerUserCalcs!BJ$47)</f>
        <v>1.9633252312044762</v>
      </c>
      <c r="I20" s="11">
        <f t="shared" si="1"/>
        <v>639.8476928495387</v>
      </c>
      <c r="J20" s="11">
        <f>TRUNC((I20*1000/[1]UserCalcs!$D$47)/60)</f>
        <v>10</v>
      </c>
      <c r="K20" s="17">
        <f>((I20*1000/[1]UserCalcs!$D$47/60)-J20)*60</f>
        <v>39.847692849538703</v>
      </c>
    </row>
    <row r="21" spans="1:11" s="15" customFormat="1" ht="15" x14ac:dyDescent="0.25">
      <c r="A21" s="16">
        <v>64</v>
      </c>
      <c r="B21" s="10">
        <f>IF([1]PumpRatePerUserCalcs!X$47&gt;B20,B20,[1]PumpRatePerUserCalcs!X$47)</f>
        <v>4.4185787480507912</v>
      </c>
      <c r="C21" s="11">
        <f t="shared" si="0"/>
        <v>1440.0148139897528</v>
      </c>
      <c r="D21" s="11">
        <f>TRUNC((C21*1000/[1]UserCalcs!$D$47)/60)</f>
        <v>24</v>
      </c>
      <c r="E21" s="11">
        <f>((C21*1000/[1]UserCalcs!$D$47/60)-D21)*60</f>
        <v>1.4813989752866519E-2</v>
      </c>
      <c r="F21" s="12"/>
      <c r="G21" s="13">
        <v>25</v>
      </c>
      <c r="H21" s="10">
        <f>IF([1]PumpRatePerUserCalcs!BK$47&gt;H20,H20,[1]PumpRatePerUserCalcs!BK$47)</f>
        <v>1.8309116264472705</v>
      </c>
      <c r="I21" s="11">
        <f t="shared" si="1"/>
        <v>596.69409905916541</v>
      </c>
      <c r="J21" s="11">
        <f>TRUNC((I21*1000/[1]UserCalcs!$D$47)/60)</f>
        <v>9</v>
      </c>
      <c r="K21" s="17">
        <f>((I21*1000/[1]UserCalcs!$D$47/60)-J21)*60</f>
        <v>56.694099059165382</v>
      </c>
    </row>
    <row r="22" spans="1:11" s="15" customFormat="1" ht="15" x14ac:dyDescent="0.25">
      <c r="A22" s="16">
        <v>63</v>
      </c>
      <c r="B22" s="10">
        <f>IF([1]PumpRatePerUserCalcs!Y$47&gt;B21,B21,[1]PumpRatePerUserCalcs!Y$47)</f>
        <v>4.4185787480507912</v>
      </c>
      <c r="C22" s="11">
        <f t="shared" si="0"/>
        <v>1440.0148139897528</v>
      </c>
      <c r="D22" s="11">
        <f>TRUNC((C22*1000/[1]UserCalcs!$D$47)/60)</f>
        <v>24</v>
      </c>
      <c r="E22" s="11">
        <f>((C22*1000/[1]UserCalcs!$D$47/60)-D22)*60</f>
        <v>1.4813989752866519E-2</v>
      </c>
      <c r="F22" s="12"/>
      <c r="G22" s="13">
        <v>24</v>
      </c>
      <c r="H22" s="10">
        <f>IF([1]PumpRatePerUserCalcs!BL$47&gt;H21,H21,[1]PumpRatePerUserCalcs!BL$47)</f>
        <v>1.6984980216900643</v>
      </c>
      <c r="I22" s="11">
        <f t="shared" si="1"/>
        <v>553.54050526879189</v>
      </c>
      <c r="J22" s="11">
        <f>TRUNC((I22*1000/[1]UserCalcs!$D$47)/60)</f>
        <v>9</v>
      </c>
      <c r="K22" s="17">
        <f>((I22*1000/[1]UserCalcs!$D$47/60)-J22)*60</f>
        <v>13.540505268791847</v>
      </c>
    </row>
    <row r="23" spans="1:11" s="15" customFormat="1" ht="15" x14ac:dyDescent="0.25">
      <c r="A23" s="16">
        <v>62</v>
      </c>
      <c r="B23" s="10">
        <f>IF([1]PumpRatePerUserCalcs!Z$47&gt;B22,B22,[1]PumpRatePerUserCalcs!Z$47)</f>
        <v>4.4185787480507912</v>
      </c>
      <c r="C23" s="11">
        <f t="shared" si="0"/>
        <v>1440.0148139897528</v>
      </c>
      <c r="D23" s="11">
        <f>TRUNC((C23*1000/[1]UserCalcs!$D$47)/60)</f>
        <v>24</v>
      </c>
      <c r="E23" s="11">
        <f>((C23*1000/[1]UserCalcs!$D$47/60)-D23)*60</f>
        <v>1.4813989752866519E-2</v>
      </c>
      <c r="F23" s="12"/>
      <c r="G23" s="13">
        <v>23</v>
      </c>
      <c r="H23" s="10">
        <f>IF([1]PumpRatePerUserCalcs!BM$47&gt;H22,H22,[1]PumpRatePerUserCalcs!BM$47)</f>
        <v>1.566084416932858</v>
      </c>
      <c r="I23" s="11">
        <f t="shared" si="1"/>
        <v>510.38691147841843</v>
      </c>
      <c r="J23" s="11">
        <f>TRUNC((I23*1000/[1]UserCalcs!$D$47)/60)</f>
        <v>8</v>
      </c>
      <c r="K23" s="17">
        <f>((I23*1000/[1]UserCalcs!$D$47/60)-J23)*60</f>
        <v>30.386911478418419</v>
      </c>
    </row>
    <row r="24" spans="1:11" s="15" customFormat="1" ht="15" x14ac:dyDescent="0.25">
      <c r="A24" s="16">
        <v>61</v>
      </c>
      <c r="B24" s="10">
        <f>IF([1]PumpRatePerUserCalcs!AA$47&gt;B23,B23,[1]PumpRatePerUserCalcs!AA$47)</f>
        <v>4.4185787480507912</v>
      </c>
      <c r="C24" s="11">
        <f t="shared" si="0"/>
        <v>1440.0148139897528</v>
      </c>
      <c r="D24" s="11">
        <f>TRUNC((C24*1000/[1]UserCalcs!$D$47)/60)</f>
        <v>24</v>
      </c>
      <c r="E24" s="11">
        <f>((C24*1000/[1]UserCalcs!$D$47/60)-D24)*60</f>
        <v>1.4813989752866519E-2</v>
      </c>
      <c r="F24" s="12"/>
      <c r="G24" s="13">
        <v>22</v>
      </c>
      <c r="H24" s="10">
        <f>IF([1]PumpRatePerUserCalcs!BN$47&gt;H23,H23,[1]PumpRatePerUserCalcs!BN$47)</f>
        <v>1.4336708121756518</v>
      </c>
      <c r="I24" s="11">
        <f t="shared" si="1"/>
        <v>467.23331768804491</v>
      </c>
      <c r="J24" s="11">
        <f>TRUNC((I24*1000/[1]UserCalcs!$D$47)/60)</f>
        <v>7</v>
      </c>
      <c r="K24" s="17">
        <f>((I24*1000/[1]UserCalcs!$D$47/60)-J24)*60</f>
        <v>47.233317688044885</v>
      </c>
    </row>
    <row r="25" spans="1:11" s="15" customFormat="1" ht="15" x14ac:dyDescent="0.25">
      <c r="A25" s="16">
        <v>60</v>
      </c>
      <c r="B25" s="10">
        <f>IF([1]PumpRatePerUserCalcs!AB$47&gt;B24,B24,[1]PumpRatePerUserCalcs!AB$47)</f>
        <v>4.4185787480507912</v>
      </c>
      <c r="C25" s="11">
        <f t="shared" si="0"/>
        <v>1440.0148139897528</v>
      </c>
      <c r="D25" s="11">
        <f>TRUNC((C25*1000/[1]UserCalcs!$D$47)/60)</f>
        <v>24</v>
      </c>
      <c r="E25" s="11">
        <f>((C25*1000/[1]UserCalcs!$D$47/60)-D25)*60</f>
        <v>1.4813989752866519E-2</v>
      </c>
      <c r="F25" s="12"/>
      <c r="G25" s="13">
        <v>21</v>
      </c>
      <c r="H25" s="10">
        <f>IF([1]PumpRatePerUserCalcs!BO$47&gt;H24,H24,[1]PumpRatePerUserCalcs!BO$47)</f>
        <v>1.3012572074184459</v>
      </c>
      <c r="I25" s="11">
        <f t="shared" si="1"/>
        <v>424.0797238976715</v>
      </c>
      <c r="J25" s="11">
        <f>TRUNC((I25*1000/[1]UserCalcs!$D$47)/60)</f>
        <v>7</v>
      </c>
      <c r="K25" s="17">
        <f>((I25*1000/[1]UserCalcs!$D$47/60)-J25)*60</f>
        <v>4.07972389767151</v>
      </c>
    </row>
    <row r="26" spans="1:11" s="15" customFormat="1" ht="15" x14ac:dyDescent="0.25">
      <c r="A26" s="16">
        <v>59</v>
      </c>
      <c r="B26" s="10">
        <f>IF([1]PumpRatePerUserCalcs!AC$47&gt;B25,B25,[1]PumpRatePerUserCalcs!AC$47)</f>
        <v>4.4185787480507912</v>
      </c>
      <c r="C26" s="11">
        <f t="shared" si="0"/>
        <v>1440.0148139897528</v>
      </c>
      <c r="D26" s="11">
        <f>TRUNC((C26*1000/[1]UserCalcs!$D$47)/60)</f>
        <v>24</v>
      </c>
      <c r="E26" s="11">
        <f>((C26*1000/[1]UserCalcs!$D$47/60)-D26)*60</f>
        <v>1.4813989752866519E-2</v>
      </c>
      <c r="F26" s="12"/>
      <c r="G26" s="13">
        <v>20</v>
      </c>
      <c r="H26" s="10">
        <f>IF([1]PumpRatePerUserCalcs!BP$47&gt;H25,H25,[1]PumpRatePerUserCalcs!BP$47)</f>
        <v>1.1826378873560774</v>
      </c>
      <c r="I26" s="11">
        <f t="shared" si="1"/>
        <v>385.42168748934563</v>
      </c>
      <c r="J26" s="11">
        <f>TRUNC((I26*1000/[1]UserCalcs!$D$47)/60)</f>
        <v>6</v>
      </c>
      <c r="K26" s="17">
        <f>((I26*1000/[1]UserCalcs!$D$47/60)-J26)*60</f>
        <v>25.421687489345643</v>
      </c>
    </row>
    <row r="27" spans="1:11" s="15" customFormat="1" ht="15" x14ac:dyDescent="0.25">
      <c r="A27" s="16">
        <v>58</v>
      </c>
      <c r="B27" s="10">
        <f>IF([1]PumpRatePerUserCalcs!AD$47&gt;B26,B26,[1]PumpRatePerUserCalcs!AD$47)</f>
        <v>4.4185787480507912</v>
      </c>
      <c r="C27" s="11">
        <f t="shared" si="0"/>
        <v>1440.0148139897528</v>
      </c>
      <c r="D27" s="11">
        <f>TRUNC((C27*1000/[1]UserCalcs!$D$47)/60)</f>
        <v>24</v>
      </c>
      <c r="E27" s="11">
        <f>((C27*1000/[1]UserCalcs!$D$47/60)-D27)*60</f>
        <v>1.4813989752866519E-2</v>
      </c>
      <c r="F27" s="12"/>
      <c r="G27" s="13">
        <v>19</v>
      </c>
      <c r="H27" s="10">
        <f>IF([1]PumpRatePerUserCalcs!BQ$47&gt;H26,H26,[1]PumpRatePerUserCalcs!BQ$47)</f>
        <v>1.0640185672937095</v>
      </c>
      <c r="I27" s="11">
        <f t="shared" si="1"/>
        <v>346.76365108101987</v>
      </c>
      <c r="J27" s="11">
        <f>TRUNC((I27*1000/[1]UserCalcs!$D$47)/60)</f>
        <v>5</v>
      </c>
      <c r="K27" s="17">
        <f>((I27*1000/[1]UserCalcs!$D$47/60)-J27)*60</f>
        <v>46.763651081019887</v>
      </c>
    </row>
    <row r="28" spans="1:11" s="15" customFormat="1" ht="15" x14ac:dyDescent="0.25">
      <c r="A28" s="16">
        <v>57</v>
      </c>
      <c r="B28" s="10">
        <f>IF([1]PumpRatePerUserCalcs!AE$47&gt;B27,B27,[1]PumpRatePerUserCalcs!AE$47)</f>
        <v>4.4185787480507912</v>
      </c>
      <c r="C28" s="11">
        <f t="shared" si="0"/>
        <v>1440.0148139897528</v>
      </c>
      <c r="D28" s="11">
        <f>TRUNC((C28*1000/[1]UserCalcs!$D$47)/60)</f>
        <v>24</v>
      </c>
      <c r="E28" s="11">
        <f>((C28*1000/[1]UserCalcs!$D$47/60)-D28)*60</f>
        <v>1.4813989752866519E-2</v>
      </c>
      <c r="F28" s="12"/>
      <c r="G28" s="13">
        <v>18</v>
      </c>
      <c r="H28" s="10">
        <f>IF([1]PumpRatePerUserCalcs!BR$47&gt;H27,H27,[1]PumpRatePerUserCalcs!BR$47)</f>
        <v>0.94539924723134172</v>
      </c>
      <c r="I28" s="11">
        <f t="shared" si="1"/>
        <v>308.10561467269423</v>
      </c>
      <c r="J28" s="11">
        <f>TRUNC((I28*1000/[1]UserCalcs!$D$47)/60)</f>
        <v>5</v>
      </c>
      <c r="K28" s="17">
        <f>((I28*1000/[1]UserCalcs!$D$47/60)-J28)*60</f>
        <v>8.1056146726942302</v>
      </c>
    </row>
    <row r="29" spans="1:11" s="15" customFormat="1" ht="15" x14ac:dyDescent="0.25">
      <c r="A29" s="16">
        <v>56</v>
      </c>
      <c r="B29" s="10">
        <f>IF([1]PumpRatePerUserCalcs!AF$47&gt;B28,B28,[1]PumpRatePerUserCalcs!AF$47)</f>
        <v>4.4185787480507912</v>
      </c>
      <c r="C29" s="11">
        <f t="shared" si="0"/>
        <v>1440.0148139897528</v>
      </c>
      <c r="D29" s="11">
        <f>TRUNC((C29*1000/[1]UserCalcs!$D$47)/60)</f>
        <v>24</v>
      </c>
      <c r="E29" s="11">
        <f>((C29*1000/[1]UserCalcs!$D$47/60)-D29)*60</f>
        <v>1.4813989752866519E-2</v>
      </c>
      <c r="F29" s="12"/>
      <c r="G29" s="13">
        <v>17</v>
      </c>
      <c r="H29" s="10">
        <f>IF([1]PumpRatePerUserCalcs!BS$47&gt;H28,H28,[1]PumpRatePerUserCalcs!BS$47)</f>
        <v>0.82677992716897386</v>
      </c>
      <c r="I29" s="11">
        <f t="shared" si="1"/>
        <v>269.44757826436859</v>
      </c>
      <c r="J29" s="11">
        <f>TRUNC((I29*1000/[1]UserCalcs!$D$47)/60)</f>
        <v>4</v>
      </c>
      <c r="K29" s="17">
        <f>((I29*1000/[1]UserCalcs!$D$47/60)-J29)*60</f>
        <v>29.447578264368577</v>
      </c>
    </row>
    <row r="30" spans="1:11" s="15" customFormat="1" ht="15" x14ac:dyDescent="0.25">
      <c r="A30" s="16">
        <v>55</v>
      </c>
      <c r="B30" s="10">
        <f>IF([1]PumpRatePerUserCalcs!AG$47&gt;B29,B29,[1]PumpRatePerUserCalcs!AG$47)</f>
        <v>4.4185787480507912</v>
      </c>
      <c r="C30" s="11">
        <f t="shared" si="0"/>
        <v>1440.0148139897528</v>
      </c>
      <c r="D30" s="11">
        <f>TRUNC((C30*1000/[1]UserCalcs!$D$47)/60)</f>
        <v>24</v>
      </c>
      <c r="E30" s="11">
        <f>((C30*1000/[1]UserCalcs!$D$47/60)-D30)*60</f>
        <v>1.4813989752866519E-2</v>
      </c>
      <c r="F30" s="12"/>
      <c r="G30" s="13">
        <v>16</v>
      </c>
      <c r="H30" s="10">
        <f>IF([1]PumpRatePerUserCalcs!BT$47&gt;H29,H29,[1]PumpRatePerUserCalcs!BT$47)</f>
        <v>0.708160607106606</v>
      </c>
      <c r="I30" s="11">
        <f t="shared" si="1"/>
        <v>230.78954185604289</v>
      </c>
      <c r="J30" s="11">
        <f>TRUNC((I30*1000/[1]UserCalcs!$D$47)/60)</f>
        <v>3</v>
      </c>
      <c r="K30" s="17">
        <f>((I30*1000/[1]UserCalcs!$D$47/60)-J30)*60</f>
        <v>50.789541856042895</v>
      </c>
    </row>
    <row r="31" spans="1:11" s="15" customFormat="1" ht="15" x14ac:dyDescent="0.25">
      <c r="A31" s="16">
        <v>54</v>
      </c>
      <c r="B31" s="10">
        <f>IF([1]PumpRatePerUserCalcs!AH$47&gt;B30,B30,[1]PumpRatePerUserCalcs!AH$47)</f>
        <v>4.4185787480507912</v>
      </c>
      <c r="C31" s="11">
        <f t="shared" si="0"/>
        <v>1440.0148139897528</v>
      </c>
      <c r="D31" s="11">
        <f>TRUNC((C31*1000/[1]UserCalcs!$D$47)/60)</f>
        <v>24</v>
      </c>
      <c r="E31" s="11">
        <f>((C31*1000/[1]UserCalcs!$D$47/60)-D31)*60</f>
        <v>1.4813989752866519E-2</v>
      </c>
      <c r="F31" s="12"/>
      <c r="G31" s="13">
        <v>15</v>
      </c>
      <c r="H31" s="10">
        <f>IF([1]PumpRatePerUserCalcs!BU$47&gt;H30,H30,[1]PumpRatePerUserCalcs!BU$47)</f>
        <v>0.58954128704423803</v>
      </c>
      <c r="I31" s="11">
        <f t="shared" si="1"/>
        <v>192.13150544771719</v>
      </c>
      <c r="J31" s="11">
        <f>TRUNC((I31*1000/[1]UserCalcs!$D$47)/60)</f>
        <v>3</v>
      </c>
      <c r="K31" s="17">
        <f>((I31*1000/[1]UserCalcs!$D$47/60)-J31)*60</f>
        <v>12.13150544771719</v>
      </c>
    </row>
    <row r="32" spans="1:11" s="15" customFormat="1" ht="15" x14ac:dyDescent="0.25">
      <c r="A32" s="16">
        <v>53</v>
      </c>
      <c r="B32" s="10">
        <f>IF([1]PumpRatePerUserCalcs!AI$47&gt;B31,B31,[1]PumpRatePerUserCalcs!AI$47)</f>
        <v>4.4185787480507912</v>
      </c>
      <c r="C32" s="11">
        <f t="shared" si="0"/>
        <v>1440.0148139897528</v>
      </c>
      <c r="D32" s="11">
        <f>TRUNC((C32*1000/[1]UserCalcs!$D$47)/60)</f>
        <v>24</v>
      </c>
      <c r="E32" s="11">
        <f>((C32*1000/[1]UserCalcs!$D$47/60)-D32)*60</f>
        <v>1.4813989752866519E-2</v>
      </c>
      <c r="F32" s="12"/>
      <c r="G32" s="13">
        <v>14</v>
      </c>
      <c r="H32" s="10">
        <f>IF([1]PumpRatePerUserCalcs!BV$47&gt;H31,H31,[1]PumpRatePerUserCalcs!BV$47)</f>
        <v>0.47092196698187033</v>
      </c>
      <c r="I32" s="11">
        <f t="shared" si="1"/>
        <v>153.47346903939155</v>
      </c>
      <c r="J32" s="11">
        <f>TRUNC((I32*1000/[1]UserCalcs!$D$47)/60)</f>
        <v>2</v>
      </c>
      <c r="K32" s="17">
        <f>((I32*1000/[1]UserCalcs!$D$47/60)-J32)*60</f>
        <v>33.473469039391539</v>
      </c>
    </row>
    <row r="33" spans="1:11" s="15" customFormat="1" ht="15" x14ac:dyDescent="0.25">
      <c r="A33" s="16">
        <v>52</v>
      </c>
      <c r="B33" s="10">
        <f>IF([1]PumpRatePerUserCalcs!AJ$47&gt;B32,B32,[1]PumpRatePerUserCalcs!AJ$47)</f>
        <v>4.4185787480507912</v>
      </c>
      <c r="C33" s="11">
        <f t="shared" si="0"/>
        <v>1440.0148139897528</v>
      </c>
      <c r="D33" s="11">
        <f>TRUNC((C33*1000/[1]UserCalcs!$D$47)/60)</f>
        <v>24</v>
      </c>
      <c r="E33" s="11">
        <f>((C33*1000/[1]UserCalcs!$D$47/60)-D33)*60</f>
        <v>1.4813989752866519E-2</v>
      </c>
      <c r="F33" s="12"/>
      <c r="G33" s="13">
        <v>13</v>
      </c>
      <c r="H33" s="10">
        <f>IF([1]PumpRatePerUserCalcs!BW$47&gt;H32,H32,[1]PumpRatePerUserCalcs!BW$47)</f>
        <v>0.35230264691950247</v>
      </c>
      <c r="I33" s="11">
        <f t="shared" si="1"/>
        <v>114.81543263106585</v>
      </c>
      <c r="J33" s="11">
        <f>TRUNC((I33*1000/[1]UserCalcs!$D$47)/60)</f>
        <v>1</v>
      </c>
      <c r="K33" s="17">
        <f>((I33*1000/[1]UserCalcs!$D$47/60)-J33)*60</f>
        <v>54.815432631065846</v>
      </c>
    </row>
    <row r="34" spans="1:11" s="15" customFormat="1" ht="15" x14ac:dyDescent="0.25">
      <c r="A34" s="16">
        <v>51</v>
      </c>
      <c r="B34" s="10">
        <f>IF([1]PumpRatePerUserCalcs!AK$47&gt;B33,B33,[1]PumpRatePerUserCalcs!AK$47)</f>
        <v>4.4185787480507912</v>
      </c>
      <c r="C34" s="11">
        <f t="shared" si="0"/>
        <v>1440.0148139897528</v>
      </c>
      <c r="D34" s="11">
        <f>TRUNC((C34*1000/[1]UserCalcs!$D$47)/60)</f>
        <v>24</v>
      </c>
      <c r="E34" s="11">
        <f>((C34*1000/[1]UserCalcs!$D$47/60)-D34)*60</f>
        <v>1.4813989752866519E-2</v>
      </c>
      <c r="F34" s="12"/>
      <c r="G34" s="13">
        <v>12</v>
      </c>
      <c r="H34" s="10">
        <f>IF([1]PumpRatePerUserCalcs!BX$47&gt;H33,H33,[1]PumpRatePerUserCalcs!BX$47)</f>
        <v>0.23368332685713458</v>
      </c>
      <c r="I34" s="11">
        <f t="shared" si="1"/>
        <v>76.157396222740161</v>
      </c>
      <c r="J34" s="11">
        <f>TRUNC((I34*1000/[1]UserCalcs!$D$47)/60)</f>
        <v>1</v>
      </c>
      <c r="K34" s="17">
        <f>((I34*1000/[1]UserCalcs!$D$47/60)-J34)*60</f>
        <v>16.157396222740164</v>
      </c>
    </row>
    <row r="35" spans="1:11" s="15" customFormat="1" ht="15" x14ac:dyDescent="0.25">
      <c r="A35" s="16">
        <v>50</v>
      </c>
      <c r="B35" s="10">
        <f>IF([1]PumpRatePerUserCalcs!AL$47&gt;B34,B34,[1]PumpRatePerUserCalcs!AL$47)</f>
        <v>4.4185787480507912</v>
      </c>
      <c r="C35" s="11">
        <f t="shared" si="0"/>
        <v>1440.0148139897528</v>
      </c>
      <c r="D35" s="11">
        <f>TRUNC((C35*1000/[1]UserCalcs!$D$47)/60)</f>
        <v>24</v>
      </c>
      <c r="E35" s="11">
        <f>((C35*1000/[1]UserCalcs!$D$47/60)-D35)*60</f>
        <v>1.4813989752866519E-2</v>
      </c>
      <c r="F35" s="12"/>
      <c r="G35" s="13">
        <v>11</v>
      </c>
      <c r="H35" s="10">
        <f>IF([1]PumpRatePerUserCalcs!BY$47&gt;H34,H34,[1]PumpRatePerUserCalcs!BY$47)</f>
        <v>0.1150640067947668</v>
      </c>
      <c r="I35" s="11">
        <f t="shared" si="1"/>
        <v>37.499359814414497</v>
      </c>
      <c r="J35" s="11">
        <f>TRUNC((I35*1000/[1]UserCalcs!$D$47)/60)</f>
        <v>0</v>
      </c>
      <c r="K35" s="17">
        <f>((I35*1000/[1]UserCalcs!$D$47/60)-J35)*60</f>
        <v>37.499359814414497</v>
      </c>
    </row>
    <row r="36" spans="1:11" s="15" customFormat="1" ht="15" x14ac:dyDescent="0.25">
      <c r="A36" s="16">
        <v>49</v>
      </c>
      <c r="B36" s="10">
        <f>IF([1]PumpRatePerUserCalcs!AM$47&gt;B35,B35,[1]PumpRatePerUserCalcs!AM$47)</f>
        <v>4.4185787480507912</v>
      </c>
      <c r="C36" s="11">
        <f t="shared" si="0"/>
        <v>1440.0148139897528</v>
      </c>
      <c r="D36" s="11">
        <f>TRUNC((C36*1000/[1]UserCalcs!$D$47)/60)</f>
        <v>24</v>
      </c>
      <c r="E36" s="11">
        <f>((C36*1000/[1]UserCalcs!$D$47/60)-D36)*60</f>
        <v>1.4813989752866519E-2</v>
      </c>
      <c r="F36" s="12"/>
      <c r="G36" s="13">
        <v>10</v>
      </c>
      <c r="H36" s="10">
        <f>IF([1]PumpRatePerUserCalcs!BZ$47&gt;H35,H35,[1]PumpRatePerUserCalcs!BZ$47)</f>
        <v>0</v>
      </c>
      <c r="I36" s="11">
        <f t="shared" si="1"/>
        <v>0</v>
      </c>
      <c r="J36" s="11">
        <f>TRUNC((I36*1000/[1]UserCalcs!$D$47)/60)</f>
        <v>0</v>
      </c>
      <c r="K36" s="17">
        <f>((I36*1000/[1]UserCalcs!$D$47/60)-J36)*60</f>
        <v>0</v>
      </c>
    </row>
    <row r="37" spans="1:11" s="15" customFormat="1" ht="15" x14ac:dyDescent="0.25">
      <c r="A37" s="16">
        <v>48</v>
      </c>
      <c r="B37" s="10">
        <f>IF([1]PumpRatePerUserCalcs!AN$47&gt;B36,B36,[1]PumpRatePerUserCalcs!AN$47)</f>
        <v>4.4185787480507912</v>
      </c>
      <c r="C37" s="11">
        <f t="shared" si="0"/>
        <v>1440.0148139897528</v>
      </c>
      <c r="D37" s="11">
        <f>TRUNC((C37*1000/[1]UserCalcs!$D$47)/60)</f>
        <v>24</v>
      </c>
      <c r="E37" s="11">
        <f>((C37*1000/[1]UserCalcs!$D$47/60)-D37)*60</f>
        <v>1.4813989752866519E-2</v>
      </c>
      <c r="F37" s="12"/>
      <c r="G37" s="13">
        <v>9</v>
      </c>
      <c r="H37" s="10">
        <f>IF([1]PumpRatePerUserCalcs!CA$47&gt;H36,H36,[1]PumpRatePerUserCalcs!CA$47)</f>
        <v>0</v>
      </c>
      <c r="I37" s="11">
        <f t="shared" si="1"/>
        <v>0</v>
      </c>
      <c r="J37" s="11">
        <f>TRUNC((I37*1000/[1]UserCalcs!$D$47)/60)</f>
        <v>0</v>
      </c>
      <c r="K37" s="17">
        <f>((I37*1000/[1]UserCalcs!$D$47/60)-J37)*60</f>
        <v>0</v>
      </c>
    </row>
    <row r="38" spans="1:11" s="15" customFormat="1" ht="15" x14ac:dyDescent="0.25">
      <c r="A38" s="16">
        <v>47</v>
      </c>
      <c r="B38" s="10">
        <f>IF([1]PumpRatePerUserCalcs!AO$47&gt;B37,B37,[1]PumpRatePerUserCalcs!AO$47)</f>
        <v>4.4185787480507912</v>
      </c>
      <c r="C38" s="11">
        <f t="shared" si="0"/>
        <v>1440.0148139897528</v>
      </c>
      <c r="D38" s="11">
        <f>TRUNC((C38*1000/[1]UserCalcs!$D$47)/60)</f>
        <v>24</v>
      </c>
      <c r="E38" s="11">
        <f>((C38*1000/[1]UserCalcs!$D$47/60)-D38)*60</f>
        <v>1.4813989752866519E-2</v>
      </c>
      <c r="F38" s="12"/>
      <c r="G38" s="13">
        <v>8</v>
      </c>
      <c r="H38" s="10">
        <f>IF([1]PumpRatePerUserCalcs!CB$47&gt;H37,H37,[1]PumpRatePerUserCalcs!CB$47)</f>
        <v>0</v>
      </c>
      <c r="I38" s="11">
        <f t="shared" si="1"/>
        <v>0</v>
      </c>
      <c r="J38" s="11">
        <f>TRUNC((I38*1000/[1]UserCalcs!$D$47)/60)</f>
        <v>0</v>
      </c>
      <c r="K38" s="17">
        <f>((I38*1000/[1]UserCalcs!$D$47/60)-J38)*60</f>
        <v>0</v>
      </c>
    </row>
    <row r="39" spans="1:11" s="15" customFormat="1" ht="15" x14ac:dyDescent="0.25">
      <c r="A39" s="16">
        <v>46</v>
      </c>
      <c r="B39" s="10">
        <f>IF([1]PumpRatePerUserCalcs!AP$47&gt;B38,B38,[1]PumpRatePerUserCalcs!AP$47)</f>
        <v>4.4185787480507912</v>
      </c>
      <c r="C39" s="11">
        <f t="shared" si="0"/>
        <v>1440.0148139897528</v>
      </c>
      <c r="D39" s="11">
        <f>TRUNC((C39*1000/[1]UserCalcs!$D$47)/60)</f>
        <v>24</v>
      </c>
      <c r="E39" s="11">
        <f>((C39*1000/[1]UserCalcs!$D$47/60)-D39)*60</f>
        <v>1.4813989752866519E-2</v>
      </c>
      <c r="F39" s="12"/>
      <c r="G39" s="13">
        <v>7</v>
      </c>
      <c r="H39" s="10">
        <f>IF([1]PumpRatePerUserCalcs!CC$47&gt;H38,H38,[1]PumpRatePerUserCalcs!CC$47)</f>
        <v>0</v>
      </c>
      <c r="I39" s="11">
        <f t="shared" si="1"/>
        <v>0</v>
      </c>
      <c r="J39" s="11">
        <f>TRUNC((I39*1000/[1]UserCalcs!$D$47)/60)</f>
        <v>0</v>
      </c>
      <c r="K39" s="17">
        <f>((I39*1000/[1]UserCalcs!$D$47/60)-J39)*60</f>
        <v>0</v>
      </c>
    </row>
    <row r="40" spans="1:11" s="15" customFormat="1" ht="15" x14ac:dyDescent="0.25">
      <c r="A40" s="16">
        <v>45</v>
      </c>
      <c r="B40" s="10">
        <f>IF([1]PumpRatePerUserCalcs!AQ$47&gt;B39,B39,[1]PumpRatePerUserCalcs!AQ$47)</f>
        <v>4.4185787480507912</v>
      </c>
      <c r="C40" s="11">
        <f t="shared" si="0"/>
        <v>1440.0148139897528</v>
      </c>
      <c r="D40" s="11">
        <f>TRUNC((C40*1000/[1]UserCalcs!$D$47)/60)</f>
        <v>24</v>
      </c>
      <c r="E40" s="11">
        <f>((C40*1000/[1]UserCalcs!$D$47/60)-D40)*60</f>
        <v>1.4813989752866519E-2</v>
      </c>
      <c r="F40" s="12"/>
      <c r="G40" s="13">
        <v>6</v>
      </c>
      <c r="H40" s="10">
        <f>IF([1]PumpRatePerUserCalcs!CD$47&gt;H39,H39,[1]PumpRatePerUserCalcs!CD$47)</f>
        <v>0</v>
      </c>
      <c r="I40" s="11">
        <f t="shared" si="1"/>
        <v>0</v>
      </c>
      <c r="J40" s="11">
        <f>TRUNC((I40*1000/[1]UserCalcs!$D$47)/60)</f>
        <v>0</v>
      </c>
      <c r="K40" s="17">
        <f>((I40*1000/[1]UserCalcs!$D$47/60)-J40)*60</f>
        <v>0</v>
      </c>
    </row>
    <row r="41" spans="1:11" s="15" customFormat="1" ht="15" x14ac:dyDescent="0.25">
      <c r="A41" s="16">
        <v>44</v>
      </c>
      <c r="B41" s="10">
        <f>IF([1]PumpRatePerUserCalcs!AR$47&gt;B40,B40,[1]PumpRatePerUserCalcs!AR$47)</f>
        <v>4.4185787480507912</v>
      </c>
      <c r="C41" s="11">
        <f t="shared" si="0"/>
        <v>1440.0148139897528</v>
      </c>
      <c r="D41" s="11">
        <f>TRUNC((C41*1000/[1]UserCalcs!$D$47)/60)</f>
        <v>24</v>
      </c>
      <c r="E41" s="11">
        <f>((C41*1000/[1]UserCalcs!$D$47/60)-D41)*60</f>
        <v>1.4813989752866519E-2</v>
      </c>
      <c r="F41" s="12"/>
      <c r="G41" s="13">
        <v>5</v>
      </c>
      <c r="H41" s="10">
        <f>IF([1]PumpRatePerUserCalcs!CE$47&gt;H40,H40,[1]PumpRatePerUserCalcs!CE$47)</f>
        <v>0</v>
      </c>
      <c r="I41" s="11">
        <f t="shared" si="1"/>
        <v>0</v>
      </c>
      <c r="J41" s="11">
        <f>TRUNC((I41*1000/[1]UserCalcs!$D$47)/60)</f>
        <v>0</v>
      </c>
      <c r="K41" s="17">
        <f>((I41*1000/[1]UserCalcs!$D$47/60)-J41)*60</f>
        <v>0</v>
      </c>
    </row>
    <row r="42" spans="1:11" s="15" customFormat="1" ht="15" x14ac:dyDescent="0.25">
      <c r="A42" s="16">
        <v>43</v>
      </c>
      <c r="B42" s="10">
        <f>IF([1]PumpRatePerUserCalcs!AS$47&gt;B41,B41,[1]PumpRatePerUserCalcs!AS$47)</f>
        <v>4.4185787480507912</v>
      </c>
      <c r="C42" s="11">
        <f t="shared" si="0"/>
        <v>1440.0148139897528</v>
      </c>
      <c r="D42" s="11">
        <f>TRUNC((C42*1000/[1]UserCalcs!$D$47)/60)</f>
        <v>24</v>
      </c>
      <c r="E42" s="11">
        <f>((C42*1000/[1]UserCalcs!$D$47/60)-D42)*60</f>
        <v>1.4813989752866519E-2</v>
      </c>
      <c r="F42" s="12"/>
      <c r="G42" s="13">
        <v>4</v>
      </c>
      <c r="H42" s="10">
        <f>IF([1]PumpRatePerUserCalcs!CF$47&gt;H41,H41,[1]PumpRatePerUserCalcs!CF$47)</f>
        <v>0</v>
      </c>
      <c r="I42" s="11">
        <f t="shared" si="1"/>
        <v>0</v>
      </c>
      <c r="J42" s="11">
        <f>TRUNC((I42*1000/[1]UserCalcs!$D$47)/60)</f>
        <v>0</v>
      </c>
      <c r="K42" s="17">
        <f>((I42*1000/[1]UserCalcs!$D$47/60)-J42)*60</f>
        <v>0</v>
      </c>
    </row>
    <row r="43" spans="1:11" s="15" customFormat="1" ht="15" x14ac:dyDescent="0.25">
      <c r="A43" s="16">
        <v>42</v>
      </c>
      <c r="B43" s="10">
        <f>IF([1]PumpRatePerUserCalcs!AT$47&gt;B42,B42,[1]PumpRatePerUserCalcs!AT$47)</f>
        <v>4.4007525151764346</v>
      </c>
      <c r="C43" s="11">
        <f t="shared" si="0"/>
        <v>1434.2052446960001</v>
      </c>
      <c r="D43" s="11">
        <f>TRUNC((C43*1000/[1]UserCalcs!$D$47)/60)</f>
        <v>23</v>
      </c>
      <c r="E43" s="11">
        <f>((C43*1000/[1]UserCalcs!$D$47/60)-D43)*60</f>
        <v>54.205244696000108</v>
      </c>
      <c r="F43" s="12"/>
      <c r="G43" s="13">
        <v>3</v>
      </c>
      <c r="H43" s="10">
        <f>IF([1]PumpRatePerUserCalcs!CG$47&gt;H42,H42,[1]PumpRatePerUserCalcs!CG$47)</f>
        <v>0</v>
      </c>
      <c r="I43" s="11">
        <f t="shared" si="1"/>
        <v>0</v>
      </c>
      <c r="J43" s="11">
        <f>TRUNC((I43*1000/[1]UserCalcs!$D$47)/60)</f>
        <v>0</v>
      </c>
      <c r="K43" s="17">
        <f>((I43*1000/[1]UserCalcs!$D$47/60)-J43)*60</f>
        <v>0</v>
      </c>
    </row>
    <row r="44" spans="1:11" s="15" customFormat="1" ht="15" x14ac:dyDescent="0.25">
      <c r="A44" s="16">
        <v>41</v>
      </c>
      <c r="B44" s="10">
        <f>IF([1]PumpRatePerUserCalcs!AU$47&gt;B43,B43,[1]PumpRatePerUserCalcs!AU$47)</f>
        <v>4.2264826785858141</v>
      </c>
      <c r="C44" s="11">
        <f t="shared" si="0"/>
        <v>1377.4107049511167</v>
      </c>
      <c r="D44" s="11">
        <f>TRUNC((C44*1000/[1]UserCalcs!$D$47)/60)</f>
        <v>22</v>
      </c>
      <c r="E44" s="11">
        <f>((C44*1000/[1]UserCalcs!$D$47/60)-D44)*60</f>
        <v>57.410704951116713</v>
      </c>
      <c r="F44" s="12"/>
      <c r="G44" s="13">
        <v>2</v>
      </c>
      <c r="H44" s="10">
        <f>IF([1]PumpRatePerUserCalcs!CH$47&gt;H43,H43,[1]PumpRatePerUserCalcs!CH$47)</f>
        <v>0</v>
      </c>
      <c r="I44" s="11">
        <f t="shared" si="1"/>
        <v>0</v>
      </c>
      <c r="J44" s="11">
        <f>TRUNC((I44*1000/[1]UserCalcs!$D$47)/60)</f>
        <v>0</v>
      </c>
      <c r="K44" s="17">
        <f>((I44*1000/[1]UserCalcs!$D$47/60)-J44)*60</f>
        <v>0</v>
      </c>
    </row>
    <row r="45" spans="1:11" s="15" customFormat="1" ht="15" x14ac:dyDescent="0.25">
      <c r="A45" s="18">
        <v>40</v>
      </c>
      <c r="B45" s="19">
        <f>IF([1]PumpRatePerUserCalcs!AV$47&gt;B44,B44,[1]PumpRatePerUserCalcs!AV$47)</f>
        <v>4.0663737362262813</v>
      </c>
      <c r="C45" s="20">
        <f t="shared" si="0"/>
        <v>1325.2312006361449</v>
      </c>
      <c r="D45" s="20">
        <f>TRUNC((C45*1000/[1]UserCalcs!$D$47)/60)</f>
        <v>22</v>
      </c>
      <c r="E45" s="21">
        <f>((C45*1000/[1]UserCalcs!$D$47/60)-D45)*60</f>
        <v>5.2312006361448482</v>
      </c>
      <c r="F45" s="12"/>
      <c r="G45" s="22">
        <v>1</v>
      </c>
      <c r="H45" s="19">
        <f>IF([1]PumpRatePerUserCalcs!CI$47&gt;H44,H44,[1]PumpRatePerUserCalcs!CI$47)</f>
        <v>0</v>
      </c>
      <c r="I45" s="20">
        <f t="shared" si="1"/>
        <v>0</v>
      </c>
      <c r="J45" s="20">
        <f>TRUNC((I45*1000/[1]UserCalcs!$D$47)/60)</f>
        <v>0</v>
      </c>
      <c r="K45" s="21">
        <f>((I45*1000/[1]UserCalcs!$D$47/60)-J45)*60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2873-D80F-4414-A2E6-EB368CBDB549}">
  <dimension ref="A1:K52"/>
  <sheetViews>
    <sheetView workbookViewId="0">
      <selection activeCell="M12" sqref="M12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115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116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65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[1]PumpRatePerUserCalcs!J$48</f>
        <v>1.9366128814118879</v>
      </c>
      <c r="C7" s="11">
        <f t="shared" ref="C7:C45" si="0">B7*325900/1000</f>
        <v>631.14213805213433</v>
      </c>
      <c r="D7" s="11">
        <f>TRUNC((C7*1000/[1]UserCalcs!$D$48)/60)</f>
        <v>17</v>
      </c>
      <c r="E7" s="11">
        <f>((C7*1000/[1]UserCalcs!$D$48/60)-D7)*60</f>
        <v>31.903563420223833</v>
      </c>
      <c r="F7" s="12"/>
      <c r="G7" s="13">
        <v>39</v>
      </c>
      <c r="H7" s="10">
        <f>IF([1]PumpRatePerUserCalcs!AW$48&gt;B45,B45,[1]PumpRatePerUserCalcs!AW$48)</f>
        <v>0.49025995388611043</v>
      </c>
      <c r="I7" s="11">
        <f t="shared" ref="I7:I45" si="1">H7*325900/1000</f>
        <v>159.77571897148337</v>
      </c>
      <c r="J7" s="11">
        <f>TRUNC((I7*1000/[1]UserCalcs!$D$48)/60)</f>
        <v>4</v>
      </c>
      <c r="K7" s="17">
        <f>((I7*1000/[1]UserCalcs!$D$48/60)-J7)*60</f>
        <v>26.292864952472321</v>
      </c>
    </row>
    <row r="8" spans="1:11" s="15" customFormat="1" ht="15" x14ac:dyDescent="0.25">
      <c r="A8" s="16">
        <v>77</v>
      </c>
      <c r="B8" s="10">
        <f>IF([1]PumpRatePerUserCalcs!K$48&gt;B7,B7,[1]PumpRatePerUserCalcs!K$48)</f>
        <v>1.8616795044785726</v>
      </c>
      <c r="C8" s="11">
        <f t="shared" si="0"/>
        <v>606.72135050956683</v>
      </c>
      <c r="D8" s="11">
        <f>TRUNC((C8*1000/[1]UserCalcs!$D$48)/60)</f>
        <v>16</v>
      </c>
      <c r="E8" s="11">
        <f>((C8*1000/[1]UserCalcs!$D$48/60)-D8)*60</f>
        <v>51.202250849277959</v>
      </c>
      <c r="F8" s="12"/>
      <c r="G8" s="13">
        <v>38</v>
      </c>
      <c r="H8" s="10">
        <f>IF([1]PumpRatePerUserCalcs!AX$48&gt;H7,H7,[1]PumpRatePerUserCalcs!AX$48)</f>
        <v>0.47016530929847705</v>
      </c>
      <c r="I8" s="11">
        <f t="shared" si="1"/>
        <v>153.22687430037365</v>
      </c>
      <c r="J8" s="11">
        <f>TRUNC((I8*1000/[1]UserCalcs!$D$48)/60)</f>
        <v>4</v>
      </c>
      <c r="K8" s="17">
        <f>((I8*1000/[1]UserCalcs!$D$48/60)-J8)*60</f>
        <v>15.378123833956074</v>
      </c>
    </row>
    <row r="9" spans="1:11" s="15" customFormat="1" ht="15" x14ac:dyDescent="0.25">
      <c r="A9" s="16">
        <v>76</v>
      </c>
      <c r="B9" s="10">
        <f>IF([1]PumpRatePerUserCalcs!L$48&gt;B8,B8,[1]PumpRatePerUserCalcs!L$48)</f>
        <v>1.7867461275452572</v>
      </c>
      <c r="C9" s="11">
        <f t="shared" si="0"/>
        <v>582.30056296699934</v>
      </c>
      <c r="D9" s="11">
        <f>TRUNC((C9*1000/[1]UserCalcs!$D$48)/60)</f>
        <v>16</v>
      </c>
      <c r="E9" s="11">
        <f>((C9*1000/[1]UserCalcs!$D$48/60)-D9)*60</f>
        <v>10.500938278332299</v>
      </c>
      <c r="F9" s="12"/>
      <c r="G9" s="13">
        <v>37</v>
      </c>
      <c r="H9" s="10">
        <f>IF([1]PumpRatePerUserCalcs!AY$48&gt;H8,H8,[1]PumpRatePerUserCalcs!AY$48)</f>
        <v>0.45007066471084362</v>
      </c>
      <c r="I9" s="11">
        <f t="shared" si="1"/>
        <v>146.67802962926393</v>
      </c>
      <c r="J9" s="11">
        <f>TRUNC((I9*1000/[1]UserCalcs!$D$48)/60)</f>
        <v>4</v>
      </c>
      <c r="K9" s="17">
        <f>((I9*1000/[1]UserCalcs!$D$48/60)-J9)*60</f>
        <v>4.4633827154398809</v>
      </c>
    </row>
    <row r="10" spans="1:11" s="15" customFormat="1" ht="15" x14ac:dyDescent="0.25">
      <c r="A10" s="16">
        <v>75</v>
      </c>
      <c r="B10" s="10">
        <f>IF([1]PumpRatePerUserCalcs!M$48&gt;B9,B9,[1]PumpRatePerUserCalcs!M$48)</f>
        <v>1.7118127506119418</v>
      </c>
      <c r="C10" s="11">
        <f t="shared" si="0"/>
        <v>557.87977542443184</v>
      </c>
      <c r="D10" s="11">
        <f>TRUNC((C10*1000/[1]UserCalcs!$D$48)/60)</f>
        <v>15</v>
      </c>
      <c r="E10" s="11">
        <f>((C10*1000/[1]UserCalcs!$D$48/60)-D10)*60</f>
        <v>29.799625707386426</v>
      </c>
      <c r="F10" s="12"/>
      <c r="G10" s="13">
        <v>36</v>
      </c>
      <c r="H10" s="10">
        <f>IF([1]PumpRatePerUserCalcs!AZ$48&gt;H9,H9,[1]PumpRatePerUserCalcs!AZ$48)</f>
        <v>0.42997602012321029</v>
      </c>
      <c r="I10" s="11">
        <f t="shared" si="1"/>
        <v>140.12918495815421</v>
      </c>
      <c r="J10" s="11">
        <f>TRUNC((I10*1000/[1]UserCalcs!$D$48)/60)</f>
        <v>3</v>
      </c>
      <c r="K10" s="17">
        <f>((I10*1000/[1]UserCalcs!$D$48/60)-J10)*60</f>
        <v>53.548641596923687</v>
      </c>
    </row>
    <row r="11" spans="1:11" s="15" customFormat="1" ht="15" x14ac:dyDescent="0.25">
      <c r="A11" s="16">
        <v>74</v>
      </c>
      <c r="B11" s="10">
        <f>IF([1]PumpRatePerUserCalcs!N$48&gt;B10,B10,[1]PumpRatePerUserCalcs!N$48)</f>
        <v>1.6368793736786267</v>
      </c>
      <c r="C11" s="11">
        <f t="shared" si="0"/>
        <v>533.45898788186446</v>
      </c>
      <c r="D11" s="11">
        <f>TRUNC((C11*1000/[1]UserCalcs!$D$48)/60)</f>
        <v>14</v>
      </c>
      <c r="E11" s="11">
        <f>((C11*1000/[1]UserCalcs!$D$48/60)-D11)*60</f>
        <v>49.098313136440659</v>
      </c>
      <c r="F11" s="12"/>
      <c r="G11" s="13">
        <v>35</v>
      </c>
      <c r="H11" s="10">
        <f>IF([1]PumpRatePerUserCalcs!BA$48&gt;H10,H10,[1]PumpRatePerUserCalcs!BA$48)</f>
        <v>0.40988137553557691</v>
      </c>
      <c r="I11" s="11">
        <f t="shared" si="1"/>
        <v>133.58034028704452</v>
      </c>
      <c r="J11" s="11">
        <f>TRUNC((I11*1000/[1]UserCalcs!$D$48)/60)</f>
        <v>3</v>
      </c>
      <c r="K11" s="17">
        <f>((I11*1000/[1]UserCalcs!$D$48/60)-J11)*60</f>
        <v>42.633900478407547</v>
      </c>
    </row>
    <row r="12" spans="1:11" s="15" customFormat="1" ht="15" x14ac:dyDescent="0.25">
      <c r="A12" s="16">
        <v>73</v>
      </c>
      <c r="B12" s="10">
        <f>IF([1]PumpRatePerUserCalcs!O$48&gt;B11,B11,[1]PumpRatePerUserCalcs!O$48)</f>
        <v>1.5619459967453113</v>
      </c>
      <c r="C12" s="11">
        <f t="shared" si="0"/>
        <v>509.03820033929696</v>
      </c>
      <c r="D12" s="11">
        <f>TRUNC((C12*1000/[1]UserCalcs!$D$48)/60)</f>
        <v>14</v>
      </c>
      <c r="E12" s="11">
        <f>((C12*1000/[1]UserCalcs!$D$48/60)-D12)*60</f>
        <v>8.397000565494892</v>
      </c>
      <c r="F12" s="12"/>
      <c r="G12" s="13">
        <v>34</v>
      </c>
      <c r="H12" s="10">
        <f>IF([1]PumpRatePerUserCalcs!BB$48&gt;H11,H11,[1]PumpRatePerUserCalcs!BB$48)</f>
        <v>0.38978673094794358</v>
      </c>
      <c r="I12" s="11">
        <f t="shared" si="1"/>
        <v>127.0314956159348</v>
      </c>
      <c r="J12" s="11">
        <f>TRUNC((I12*1000/[1]UserCalcs!$D$48)/60)</f>
        <v>3</v>
      </c>
      <c r="K12" s="17">
        <f>((I12*1000/[1]UserCalcs!$D$48/60)-J12)*60</f>
        <v>31.719159359891329</v>
      </c>
    </row>
    <row r="13" spans="1:11" s="15" customFormat="1" ht="15" x14ac:dyDescent="0.25">
      <c r="A13" s="16">
        <v>72</v>
      </c>
      <c r="B13" s="10">
        <f>IF([1]PumpRatePerUserCalcs!P$48&gt;B12,B12,[1]PumpRatePerUserCalcs!P$48)</f>
        <v>1.4870126198119957</v>
      </c>
      <c r="C13" s="11">
        <f t="shared" si="0"/>
        <v>484.61741279672941</v>
      </c>
      <c r="D13" s="11">
        <f>TRUNC((C13*1000/[1]UserCalcs!$D$48)/60)</f>
        <v>13</v>
      </c>
      <c r="E13" s="11">
        <f>((C13*1000/[1]UserCalcs!$D$48/60)-D13)*60</f>
        <v>27.695687994549125</v>
      </c>
      <c r="F13" s="12"/>
      <c r="G13" s="13">
        <v>33</v>
      </c>
      <c r="H13" s="10">
        <f>IF([1]PumpRatePerUserCalcs!BC$48&gt;H12,H12,[1]PumpRatePerUserCalcs!BC$48)</f>
        <v>0.36969208636031015</v>
      </c>
      <c r="I13" s="11">
        <f t="shared" si="1"/>
        <v>120.48265094482507</v>
      </c>
      <c r="J13" s="11">
        <f>TRUNC((I13*1000/[1]UserCalcs!$D$48)/60)</f>
        <v>3</v>
      </c>
      <c r="K13" s="17">
        <f>((I13*1000/[1]UserCalcs!$D$48/60)-J13)*60</f>
        <v>20.804418241375107</v>
      </c>
    </row>
    <row r="14" spans="1:11" s="15" customFormat="1" ht="15" x14ac:dyDescent="0.25">
      <c r="A14" s="16">
        <v>71</v>
      </c>
      <c r="B14" s="10">
        <f>IF([1]PumpRatePerUserCalcs!Q$48&gt;B13,B13,[1]PumpRatePerUserCalcs!Q$48)</f>
        <v>1.4120792428786806</v>
      </c>
      <c r="C14" s="11">
        <f t="shared" si="0"/>
        <v>460.19662525416203</v>
      </c>
      <c r="D14" s="11">
        <f>TRUNC((C14*1000/[1]UserCalcs!$D$48)/60)</f>
        <v>12</v>
      </c>
      <c r="E14" s="11">
        <f>((C14*1000/[1]UserCalcs!$D$48/60)-D14)*60</f>
        <v>46.994375423603252</v>
      </c>
      <c r="F14" s="12"/>
      <c r="G14" s="13">
        <v>32</v>
      </c>
      <c r="H14" s="10">
        <f>IF([1]PumpRatePerUserCalcs!BD$48&gt;H13,H13,[1]PumpRatePerUserCalcs!BD$48)</f>
        <v>0.34959744177267682</v>
      </c>
      <c r="I14" s="11">
        <f t="shared" si="1"/>
        <v>113.93380627371538</v>
      </c>
      <c r="J14" s="11">
        <f>TRUNC((I14*1000/[1]UserCalcs!$D$48)/60)</f>
        <v>3</v>
      </c>
      <c r="K14" s="17">
        <f>((I14*1000/[1]UserCalcs!$D$48/60)-J14)*60</f>
        <v>9.8896771228589664</v>
      </c>
    </row>
    <row r="15" spans="1:11" s="15" customFormat="1" ht="15" x14ac:dyDescent="0.25">
      <c r="A15" s="16">
        <v>70</v>
      </c>
      <c r="B15" s="10">
        <f>IF([1]PumpRatePerUserCalcs!R$48&gt;B14,B14,[1]PumpRatePerUserCalcs!R$48)</f>
        <v>1.3721196915025884</v>
      </c>
      <c r="C15" s="11">
        <f t="shared" si="0"/>
        <v>447.17380746069358</v>
      </c>
      <c r="D15" s="11">
        <f>TRUNC((C15*1000/[1]UserCalcs!$D$48)/60)</f>
        <v>12</v>
      </c>
      <c r="E15" s="11">
        <f>((C15*1000/[1]UserCalcs!$D$48/60)-D15)*60</f>
        <v>25.289679101156075</v>
      </c>
      <c r="F15" s="12"/>
      <c r="G15" s="13">
        <v>31</v>
      </c>
      <c r="H15" s="10">
        <f>IF([1]PumpRatePerUserCalcs!BE$48&gt;H14,H14,[1]PumpRatePerUserCalcs!BE$48)</f>
        <v>0.32950279718504344</v>
      </c>
      <c r="I15" s="11">
        <f t="shared" si="1"/>
        <v>107.38496160260566</v>
      </c>
      <c r="J15" s="11">
        <f>TRUNC((I15*1000/[1]UserCalcs!$D$48)/60)</f>
        <v>2</v>
      </c>
      <c r="K15" s="17">
        <f>((I15*1000/[1]UserCalcs!$D$48/60)-J15)*60</f>
        <v>58.974936004342773</v>
      </c>
    </row>
    <row r="16" spans="1:11" s="15" customFormat="1" ht="15" x14ac:dyDescent="0.25">
      <c r="A16" s="16">
        <v>69</v>
      </c>
      <c r="B16" s="10">
        <f>IF([1]PumpRatePerUserCalcs!S$48&gt;B15,B15,[1]PumpRatePerUserCalcs!S$48)</f>
        <v>1.3321601401264984</v>
      </c>
      <c r="C16" s="11">
        <f t="shared" si="0"/>
        <v>434.15098966722587</v>
      </c>
      <c r="D16" s="11">
        <f>TRUNC((C16*1000/[1]UserCalcs!$D$48)/60)</f>
        <v>12</v>
      </c>
      <c r="E16" s="11">
        <f>((C16*1000/[1]UserCalcs!$D$48/60)-D16)*60</f>
        <v>3.584982778709751</v>
      </c>
      <c r="F16" s="12"/>
      <c r="G16" s="13">
        <v>30</v>
      </c>
      <c r="H16" s="10">
        <f>IF([1]PumpRatePerUserCalcs!BF$48&gt;H15,H15,[1]PumpRatePerUserCalcs!BF$48)</f>
        <v>0.31288408565681103</v>
      </c>
      <c r="I16" s="11">
        <f t="shared" si="1"/>
        <v>101.96892351555472</v>
      </c>
      <c r="J16" s="11">
        <f>TRUNC((I16*1000/[1]UserCalcs!$D$48)/60)</f>
        <v>2</v>
      </c>
      <c r="K16" s="17">
        <f>((I16*1000/[1]UserCalcs!$D$48/60)-J16)*60</f>
        <v>49.948205859257897</v>
      </c>
    </row>
    <row r="17" spans="1:11" s="15" customFormat="1" ht="15" x14ac:dyDescent="0.25">
      <c r="A17" s="16">
        <v>68</v>
      </c>
      <c r="B17" s="10">
        <f>IF([1]PumpRatePerUserCalcs!T$48&gt;B16,B16,[1]PumpRatePerUserCalcs!T$48)</f>
        <v>1.2922005887504084</v>
      </c>
      <c r="C17" s="11">
        <f t="shared" si="0"/>
        <v>421.12817187375816</v>
      </c>
      <c r="D17" s="11">
        <f>TRUNC((C17*1000/[1]UserCalcs!$D$48)/60)</f>
        <v>11</v>
      </c>
      <c r="E17" s="11">
        <f>((C17*1000/[1]UserCalcs!$D$48/60)-D17)*60</f>
        <v>41.880286456263534</v>
      </c>
      <c r="F17" s="12"/>
      <c r="G17" s="13">
        <v>29</v>
      </c>
      <c r="H17" s="10">
        <f>IF([1]PumpRatePerUserCalcs!BG$48&gt;H16,H16,[1]PumpRatePerUserCalcs!BG$48)</f>
        <v>0.29626537412857867</v>
      </c>
      <c r="I17" s="11">
        <f t="shared" si="1"/>
        <v>96.552885428503799</v>
      </c>
      <c r="J17" s="11">
        <f>TRUNC((I17*1000/[1]UserCalcs!$D$48)/60)</f>
        <v>2</v>
      </c>
      <c r="K17" s="17">
        <f>((I17*1000/[1]UserCalcs!$D$48/60)-J17)*60</f>
        <v>40.921475714172992</v>
      </c>
    </row>
    <row r="18" spans="1:11" s="15" customFormat="1" ht="15" x14ac:dyDescent="0.25">
      <c r="A18" s="16">
        <v>67</v>
      </c>
      <c r="B18" s="10">
        <f>IF([1]PumpRatePerUserCalcs!U$48&gt;B17,B17,[1]PumpRatePerUserCalcs!U$48)</f>
        <v>1.2522410373743185</v>
      </c>
      <c r="C18" s="11">
        <f t="shared" si="0"/>
        <v>408.1053540802904</v>
      </c>
      <c r="D18" s="11">
        <f>TRUNC((C18*1000/[1]UserCalcs!$D$48)/60)</f>
        <v>11</v>
      </c>
      <c r="E18" s="11">
        <f>((C18*1000/[1]UserCalcs!$D$48/60)-D18)*60</f>
        <v>20.175590133817316</v>
      </c>
      <c r="F18" s="12"/>
      <c r="G18" s="13">
        <v>28</v>
      </c>
      <c r="H18" s="10">
        <f>IF([1]PumpRatePerUserCalcs!BH$48&gt;H17,H17,[1]PumpRatePerUserCalcs!BH$48)</f>
        <v>0.27964666260034632</v>
      </c>
      <c r="I18" s="11">
        <f t="shared" si="1"/>
        <v>91.136847341452864</v>
      </c>
      <c r="J18" s="11">
        <f>TRUNC((I18*1000/[1]UserCalcs!$D$48)/60)</f>
        <v>2</v>
      </c>
      <c r="K18" s="17">
        <f>((I18*1000/[1]UserCalcs!$D$48/60)-J18)*60</f>
        <v>31.894745569088112</v>
      </c>
    </row>
    <row r="19" spans="1:11" s="15" customFormat="1" ht="15" x14ac:dyDescent="0.25">
      <c r="A19" s="16">
        <v>66</v>
      </c>
      <c r="B19" s="10">
        <f>IF([1]PumpRatePerUserCalcs!V$48&gt;B18,B18,[1]PumpRatePerUserCalcs!V$48)</f>
        <v>1.2122814859982285</v>
      </c>
      <c r="C19" s="11">
        <f t="shared" si="0"/>
        <v>395.08253628682263</v>
      </c>
      <c r="D19" s="11">
        <f>TRUNC((C19*1000/[1]UserCalcs!$D$48)/60)</f>
        <v>10</v>
      </c>
      <c r="E19" s="11">
        <f>((C19*1000/[1]UserCalcs!$D$48/60)-D19)*60</f>
        <v>58.470893811371099</v>
      </c>
      <c r="F19" s="12"/>
      <c r="G19" s="13">
        <v>27</v>
      </c>
      <c r="H19" s="10">
        <f>IF([1]PumpRatePerUserCalcs!BI$48&gt;H18,H18,[1]PumpRatePerUserCalcs!BI$48)</f>
        <v>0.26302795107211396</v>
      </c>
      <c r="I19" s="11">
        <f t="shared" si="1"/>
        <v>85.720809254401942</v>
      </c>
      <c r="J19" s="11">
        <f>TRUNC((I19*1000/[1]UserCalcs!$D$48)/60)</f>
        <v>2</v>
      </c>
      <c r="K19" s="17">
        <f>((I19*1000/[1]UserCalcs!$D$48/60)-J19)*60</f>
        <v>22.868015424003232</v>
      </c>
    </row>
    <row r="20" spans="1:11" s="15" customFormat="1" ht="15" x14ac:dyDescent="0.25">
      <c r="A20" s="16">
        <v>65</v>
      </c>
      <c r="B20" s="10">
        <f>IF([1]PumpRatePerUserCalcs!W$48&gt;B19,B19,[1]PumpRatePerUserCalcs!W$48)</f>
        <v>1.1723219346221387</v>
      </c>
      <c r="C20" s="11">
        <f t="shared" si="0"/>
        <v>382.05971849335504</v>
      </c>
      <c r="D20" s="11">
        <f>TRUNC((C20*1000/[1]UserCalcs!$D$48)/60)</f>
        <v>10</v>
      </c>
      <c r="E20" s="11">
        <f>((C20*1000/[1]UserCalcs!$D$48/60)-D20)*60</f>
        <v>36.766197488925094</v>
      </c>
      <c r="F20" s="12"/>
      <c r="G20" s="13">
        <v>26</v>
      </c>
      <c r="H20" s="10">
        <f>IF([1]PumpRatePerUserCalcs!BJ$48&gt;H19,H19,[1]PumpRatePerUserCalcs!BJ$48)</f>
        <v>0.24640923954388164</v>
      </c>
      <c r="I20" s="11">
        <f t="shared" si="1"/>
        <v>80.304771167351021</v>
      </c>
      <c r="J20" s="11">
        <f>TRUNC((I20*1000/[1]UserCalcs!$D$48)/60)</f>
        <v>2</v>
      </c>
      <c r="K20" s="17">
        <f>((I20*1000/[1]UserCalcs!$D$48/60)-J20)*60</f>
        <v>13.841285278918383</v>
      </c>
    </row>
    <row r="21" spans="1:11" s="15" customFormat="1" ht="15" x14ac:dyDescent="0.25">
      <c r="A21" s="16">
        <v>64</v>
      </c>
      <c r="B21" s="10">
        <f>IF([1]PumpRatePerUserCalcs!X$48&gt;B20,B20,[1]PumpRatePerUserCalcs!X$48)</f>
        <v>1.1323623832460488</v>
      </c>
      <c r="C21" s="11">
        <f t="shared" si="0"/>
        <v>369.03690069988733</v>
      </c>
      <c r="D21" s="11">
        <f>TRUNC((C21*1000/[1]UserCalcs!$D$48)/60)</f>
        <v>10</v>
      </c>
      <c r="E21" s="11">
        <f>((C21*1000/[1]UserCalcs!$D$48/60)-D21)*60</f>
        <v>15.06150116647877</v>
      </c>
      <c r="F21" s="12"/>
      <c r="G21" s="13">
        <v>25</v>
      </c>
      <c r="H21" s="10">
        <f>IF([1]PumpRatePerUserCalcs!BK$48&gt;H20,H20,[1]PumpRatePerUserCalcs!BK$48)</f>
        <v>0.22979052801564931</v>
      </c>
      <c r="I21" s="11">
        <f t="shared" si="1"/>
        <v>74.888733080300113</v>
      </c>
      <c r="J21" s="11">
        <f>TRUNC((I21*1000/[1]UserCalcs!$D$48)/60)</f>
        <v>2</v>
      </c>
      <c r="K21" s="17">
        <f>((I21*1000/[1]UserCalcs!$D$48/60)-J21)*60</f>
        <v>4.8145551338335313</v>
      </c>
    </row>
    <row r="22" spans="1:11" s="15" customFormat="1" ht="15" x14ac:dyDescent="0.25">
      <c r="A22" s="16">
        <v>63</v>
      </c>
      <c r="B22" s="10">
        <f>IF([1]PumpRatePerUserCalcs!Y$48&gt;B21,B21,[1]PumpRatePerUserCalcs!Y$48)</f>
        <v>1.0924028318699588</v>
      </c>
      <c r="C22" s="11">
        <f t="shared" si="0"/>
        <v>356.01408290641956</v>
      </c>
      <c r="D22" s="11">
        <f>TRUNC((C22*1000/[1]UserCalcs!$D$48)/60)</f>
        <v>9</v>
      </c>
      <c r="E22" s="11">
        <f>((C22*1000/[1]UserCalcs!$D$48/60)-D22)*60</f>
        <v>53.356804844032659</v>
      </c>
      <c r="F22" s="12"/>
      <c r="G22" s="13">
        <v>24</v>
      </c>
      <c r="H22" s="10">
        <f>IF([1]PumpRatePerUserCalcs!BL$48&gt;H21,H21,[1]PumpRatePerUserCalcs!BL$48)</f>
        <v>0.21317181648741695</v>
      </c>
      <c r="I22" s="11">
        <f t="shared" si="1"/>
        <v>69.472694993249178</v>
      </c>
      <c r="J22" s="11">
        <f>TRUNC((I22*1000/[1]UserCalcs!$D$48)/60)</f>
        <v>1</v>
      </c>
      <c r="K22" s="17">
        <f>((I22*1000/[1]UserCalcs!$D$48/60)-J22)*60</f>
        <v>55.787824988748639</v>
      </c>
    </row>
    <row r="23" spans="1:11" s="15" customFormat="1" ht="15" x14ac:dyDescent="0.25">
      <c r="A23" s="16">
        <v>62</v>
      </c>
      <c r="B23" s="10">
        <f>IF([1]PumpRatePerUserCalcs!Z$48&gt;B22,B22,[1]PumpRatePerUserCalcs!Z$48)</f>
        <v>1.0524432804938688</v>
      </c>
      <c r="C23" s="11">
        <f t="shared" si="0"/>
        <v>342.99126511295185</v>
      </c>
      <c r="D23" s="11">
        <f>TRUNC((C23*1000/[1]UserCalcs!$D$48)/60)</f>
        <v>9</v>
      </c>
      <c r="E23" s="11">
        <f>((C23*1000/[1]UserCalcs!$D$48/60)-D23)*60</f>
        <v>31.652108521586442</v>
      </c>
      <c r="F23" s="12"/>
      <c r="G23" s="13">
        <v>23</v>
      </c>
      <c r="H23" s="10">
        <f>IF([1]PumpRatePerUserCalcs!BM$48&gt;H22,H22,[1]PumpRatePerUserCalcs!BM$48)</f>
        <v>0.19655310495918463</v>
      </c>
      <c r="I23" s="11">
        <f t="shared" si="1"/>
        <v>64.05665690619827</v>
      </c>
      <c r="J23" s="11">
        <f>TRUNC((I23*1000/[1]UserCalcs!$D$48)/60)</f>
        <v>1</v>
      </c>
      <c r="K23" s="17">
        <f>((I23*1000/[1]UserCalcs!$D$48/60)-J23)*60</f>
        <v>46.761094843663791</v>
      </c>
    </row>
    <row r="24" spans="1:11" s="15" customFormat="1" ht="15" x14ac:dyDescent="0.25">
      <c r="A24" s="16">
        <v>61</v>
      </c>
      <c r="B24" s="10">
        <f>IF([1]PumpRatePerUserCalcs!AA$48&gt;B23,B23,[1]PumpRatePerUserCalcs!AA$48)</f>
        <v>1.0124837291177788</v>
      </c>
      <c r="C24" s="11">
        <f t="shared" si="0"/>
        <v>329.96844731948414</v>
      </c>
      <c r="D24" s="11">
        <f>TRUNC((C24*1000/[1]UserCalcs!$D$48)/60)</f>
        <v>9</v>
      </c>
      <c r="E24" s="11">
        <f>((C24*1000/[1]UserCalcs!$D$48/60)-D24)*60</f>
        <v>9.9474121991402242</v>
      </c>
      <c r="F24" s="12"/>
      <c r="G24" s="13">
        <v>22</v>
      </c>
      <c r="H24" s="10">
        <f>IF([1]PumpRatePerUserCalcs!BN$48&gt;H23,H23,[1]PumpRatePerUserCalcs!BN$48)</f>
        <v>0.17993439343095227</v>
      </c>
      <c r="I24" s="11">
        <f t="shared" si="1"/>
        <v>58.640618819147349</v>
      </c>
      <c r="J24" s="11">
        <f>TRUNC((I24*1000/[1]UserCalcs!$D$48)/60)</f>
        <v>1</v>
      </c>
      <c r="K24" s="17">
        <f>((I24*1000/[1]UserCalcs!$D$48/60)-J24)*60</f>
        <v>37.734364698578908</v>
      </c>
    </row>
    <row r="25" spans="1:11" s="15" customFormat="1" ht="15" x14ac:dyDescent="0.25">
      <c r="A25" s="16">
        <v>60</v>
      </c>
      <c r="B25" s="10">
        <f>IF([1]PumpRatePerUserCalcs!AB$48&gt;B24,B24,[1]PumpRatePerUserCalcs!AB$48)</f>
        <v>0.98615220332310738</v>
      </c>
      <c r="C25" s="11">
        <f t="shared" si="0"/>
        <v>321.38700306300069</v>
      </c>
      <c r="D25" s="11">
        <f>TRUNC((C25*1000/[1]UserCalcs!$D$48)/60)</f>
        <v>8</v>
      </c>
      <c r="E25" s="11">
        <f>((C25*1000/[1]UserCalcs!$D$48/60)-D25)*60</f>
        <v>55.645005105001175</v>
      </c>
      <c r="F25" s="12"/>
      <c r="G25" s="13">
        <v>21</v>
      </c>
      <c r="H25" s="10">
        <f>IF([1]PumpRatePerUserCalcs!BO$48&gt;H24,H24,[1]PumpRatePerUserCalcs!BO$48)</f>
        <v>0.16331568190271992</v>
      </c>
      <c r="I25" s="11">
        <f t="shared" si="1"/>
        <v>53.22458073209642</v>
      </c>
      <c r="J25" s="11">
        <f>TRUNC((I25*1000/[1]UserCalcs!$D$48)/60)</f>
        <v>1</v>
      </c>
      <c r="K25" s="17">
        <f>((I25*1000/[1]UserCalcs!$D$48/60)-J25)*60</f>
        <v>28.707634553494032</v>
      </c>
    </row>
    <row r="26" spans="1:11" s="15" customFormat="1" ht="15" x14ac:dyDescent="0.25">
      <c r="A26" s="16">
        <v>59</v>
      </c>
      <c r="B26" s="10">
        <f>IF([1]PumpRatePerUserCalcs!AC$48&gt;B25,B25,[1]PumpRatePerUserCalcs!AC$48)</f>
        <v>0.95982067752843581</v>
      </c>
      <c r="C26" s="11">
        <f t="shared" si="0"/>
        <v>312.80555880651724</v>
      </c>
      <c r="D26" s="11">
        <f>TRUNC((C26*1000/[1]UserCalcs!$D$48)/60)</f>
        <v>8</v>
      </c>
      <c r="E26" s="11">
        <f>((C26*1000/[1]UserCalcs!$D$48/60)-D26)*60</f>
        <v>41.342598010862019</v>
      </c>
      <c r="F26" s="12"/>
      <c r="G26" s="13">
        <v>20</v>
      </c>
      <c r="H26" s="10">
        <f>IF([1]PumpRatePerUserCalcs!BP$48&gt;H25,H25,[1]PumpRatePerUserCalcs!BP$48)</f>
        <v>0.1484282368746494</v>
      </c>
      <c r="I26" s="11">
        <f t="shared" si="1"/>
        <v>48.372762397448241</v>
      </c>
      <c r="J26" s="11">
        <f>TRUNC((I26*1000/[1]UserCalcs!$D$48)/60)</f>
        <v>1</v>
      </c>
      <c r="K26" s="17">
        <f>((I26*1000/[1]UserCalcs!$D$48/60)-J26)*60</f>
        <v>20.621270662413735</v>
      </c>
    </row>
    <row r="27" spans="1:11" s="15" customFormat="1" ht="15" x14ac:dyDescent="0.25">
      <c r="A27" s="16">
        <v>58</v>
      </c>
      <c r="B27" s="10">
        <f>IF([1]PumpRatePerUserCalcs!AD$48&gt;B26,B26,[1]PumpRatePerUserCalcs!AD$48)</f>
        <v>0.93348915173376434</v>
      </c>
      <c r="C27" s="11">
        <f t="shared" si="0"/>
        <v>304.22411455003379</v>
      </c>
      <c r="D27" s="11">
        <f>TRUNC((C27*1000/[1]UserCalcs!$D$48)/60)</f>
        <v>8</v>
      </c>
      <c r="E27" s="11">
        <f>((C27*1000/[1]UserCalcs!$D$48/60)-D27)*60</f>
        <v>27.04019091672297</v>
      </c>
      <c r="F27" s="12"/>
      <c r="G27" s="13">
        <v>19</v>
      </c>
      <c r="H27" s="10">
        <f>IF([1]PumpRatePerUserCalcs!BQ$48&gt;H26,H26,[1]PumpRatePerUserCalcs!BQ$48)</f>
        <v>0.13354079184657891</v>
      </c>
      <c r="I27" s="11">
        <f t="shared" si="1"/>
        <v>43.520944062800069</v>
      </c>
      <c r="J27" s="11">
        <f>TRUNC((I27*1000/[1]UserCalcs!$D$48)/60)</f>
        <v>1</v>
      </c>
      <c r="K27" s="17">
        <f>((I27*1000/[1]UserCalcs!$D$48/60)-J27)*60</f>
        <v>12.534906771333439</v>
      </c>
    </row>
    <row r="28" spans="1:11" s="15" customFormat="1" ht="15" x14ac:dyDescent="0.25">
      <c r="A28" s="16">
        <v>57</v>
      </c>
      <c r="B28" s="10">
        <f>IF([1]PumpRatePerUserCalcs!AE$48&gt;B27,B27,[1]PumpRatePerUserCalcs!AE$48)</f>
        <v>0.90715762593909277</v>
      </c>
      <c r="C28" s="11">
        <f t="shared" si="0"/>
        <v>295.64267029355034</v>
      </c>
      <c r="D28" s="11">
        <f>TRUNC((C28*1000/[1]UserCalcs!$D$48)/60)</f>
        <v>8</v>
      </c>
      <c r="E28" s="11">
        <f>((C28*1000/[1]UserCalcs!$D$48/60)-D28)*60</f>
        <v>12.737783822583921</v>
      </c>
      <c r="F28" s="12"/>
      <c r="G28" s="13">
        <v>18</v>
      </c>
      <c r="H28" s="10">
        <f>IF([1]PumpRatePerUserCalcs!BR$48&gt;H27,H27,[1]PumpRatePerUserCalcs!BR$48)</f>
        <v>0.11865334681850846</v>
      </c>
      <c r="I28" s="11">
        <f t="shared" si="1"/>
        <v>38.669125728151904</v>
      </c>
      <c r="J28" s="11">
        <f>TRUNC((I28*1000/[1]UserCalcs!$D$48)/60)</f>
        <v>1</v>
      </c>
      <c r="K28" s="17">
        <f>((I28*1000/[1]UserCalcs!$D$48/60)-J28)*60</f>
        <v>4.4485428802531679</v>
      </c>
    </row>
    <row r="29" spans="1:11" s="15" customFormat="1" ht="15" x14ac:dyDescent="0.25">
      <c r="A29" s="16">
        <v>56</v>
      </c>
      <c r="B29" s="10">
        <f>IF([1]PumpRatePerUserCalcs!AF$48&gt;B28,B28,[1]PumpRatePerUserCalcs!AF$48)</f>
        <v>0.8808261001444212</v>
      </c>
      <c r="C29" s="11">
        <f t="shared" si="0"/>
        <v>287.06122603706689</v>
      </c>
      <c r="D29" s="11">
        <f>TRUNC((C29*1000/[1]UserCalcs!$D$48)/60)</f>
        <v>7</v>
      </c>
      <c r="E29" s="11">
        <f>((C29*1000/[1]UserCalcs!$D$48/60)-D29)*60</f>
        <v>58.435376728444872</v>
      </c>
      <c r="F29" s="12"/>
      <c r="G29" s="13">
        <v>17</v>
      </c>
      <c r="H29" s="10">
        <f>IF([1]PumpRatePerUserCalcs!BS$48&gt;H28,H28,[1]PumpRatePerUserCalcs!BS$48)</f>
        <v>0.10376590179043801</v>
      </c>
      <c r="I29" s="11">
        <f t="shared" si="1"/>
        <v>33.817307393503746</v>
      </c>
      <c r="J29" s="11">
        <f>TRUNC((I29*1000/[1]UserCalcs!$D$48)/60)</f>
        <v>0</v>
      </c>
      <c r="K29" s="17">
        <f>((I29*1000/[1]UserCalcs!$D$48/60)-J29)*60</f>
        <v>56.362178989172911</v>
      </c>
    </row>
    <row r="30" spans="1:11" s="15" customFormat="1" ht="15" x14ac:dyDescent="0.25">
      <c r="A30" s="16">
        <v>55</v>
      </c>
      <c r="B30" s="10">
        <f>IF([1]PumpRatePerUserCalcs!AG$48&gt;B29,B29,[1]PumpRatePerUserCalcs!AG$48)</f>
        <v>0.85449457434974962</v>
      </c>
      <c r="C30" s="11">
        <f t="shared" si="0"/>
        <v>278.47978178058338</v>
      </c>
      <c r="D30" s="11">
        <f>TRUNC((C30*1000/[1]UserCalcs!$D$48)/60)</f>
        <v>7</v>
      </c>
      <c r="E30" s="11">
        <f>((C30*1000/[1]UserCalcs!$D$48/60)-D30)*60</f>
        <v>44.132969634305667</v>
      </c>
      <c r="F30" s="12"/>
      <c r="G30" s="13">
        <v>16</v>
      </c>
      <c r="H30" s="10">
        <f>IF([1]PumpRatePerUserCalcs!BT$48&gt;H29,H29,[1]PumpRatePerUserCalcs!BT$48)</f>
        <v>8.8878456762367553E-2</v>
      </c>
      <c r="I30" s="11">
        <f t="shared" si="1"/>
        <v>28.965489058855585</v>
      </c>
      <c r="J30" s="11">
        <f>TRUNC((I30*1000/[1]UserCalcs!$D$48)/60)</f>
        <v>0</v>
      </c>
      <c r="K30" s="17">
        <f>((I30*1000/[1]UserCalcs!$D$48/60)-J30)*60</f>
        <v>48.275815098092643</v>
      </c>
    </row>
    <row r="31" spans="1:11" s="15" customFormat="1" ht="15" x14ac:dyDescent="0.25">
      <c r="A31" s="16">
        <v>54</v>
      </c>
      <c r="B31" s="10">
        <f>IF([1]PumpRatePerUserCalcs!AH$48&gt;B30,B30,[1]PumpRatePerUserCalcs!AH$48)</f>
        <v>0.82816304855507805</v>
      </c>
      <c r="C31" s="11">
        <f t="shared" si="0"/>
        <v>269.89833752409993</v>
      </c>
      <c r="D31" s="11">
        <f>TRUNC((C31*1000/[1]UserCalcs!$D$48)/60)</f>
        <v>7</v>
      </c>
      <c r="E31" s="11">
        <f>((C31*1000/[1]UserCalcs!$D$48/60)-D31)*60</f>
        <v>29.830562540166508</v>
      </c>
      <c r="F31" s="12"/>
      <c r="G31" s="13">
        <v>15</v>
      </c>
      <c r="H31" s="10">
        <f>IF([1]PumpRatePerUserCalcs!BU$48&gt;H30,H30,[1]PumpRatePerUserCalcs!BU$48)</f>
        <v>7.3991011734297091E-2</v>
      </c>
      <c r="I31" s="11">
        <f t="shared" si="1"/>
        <v>24.113670724207424</v>
      </c>
      <c r="J31" s="11">
        <f>TRUNC((I31*1000/[1]UserCalcs!$D$48)/60)</f>
        <v>0</v>
      </c>
      <c r="K31" s="17">
        <f>((I31*1000/[1]UserCalcs!$D$48/60)-J31)*60</f>
        <v>40.189451207012368</v>
      </c>
    </row>
    <row r="32" spans="1:11" s="15" customFormat="1" ht="15" x14ac:dyDescent="0.25">
      <c r="A32" s="16">
        <v>53</v>
      </c>
      <c r="B32" s="10">
        <f>IF([1]PumpRatePerUserCalcs!AI$48&gt;B31,B31,[1]PumpRatePerUserCalcs!AI$48)</f>
        <v>0.80183152276040659</v>
      </c>
      <c r="C32" s="11">
        <f t="shared" si="0"/>
        <v>261.31689326761654</v>
      </c>
      <c r="D32" s="11">
        <f>TRUNC((C32*1000/[1]UserCalcs!$D$48)/60)</f>
        <v>7</v>
      </c>
      <c r="E32" s="11">
        <f>((C32*1000/[1]UserCalcs!$D$48/60)-D32)*60</f>
        <v>15.528155446027618</v>
      </c>
      <c r="F32" s="12"/>
      <c r="G32" s="13">
        <v>14</v>
      </c>
      <c r="H32" s="10">
        <f>IF([1]PumpRatePerUserCalcs!BV$48&gt;H31,H31,[1]PumpRatePerUserCalcs!BV$48)</f>
        <v>5.9103566706226643E-2</v>
      </c>
      <c r="I32" s="11">
        <f t="shared" si="1"/>
        <v>19.261852389559262</v>
      </c>
      <c r="J32" s="11">
        <f>TRUNC((I32*1000/[1]UserCalcs!$D$48)/60)</f>
        <v>0</v>
      </c>
      <c r="K32" s="17">
        <f>((I32*1000/[1]UserCalcs!$D$48/60)-J32)*60</f>
        <v>32.103087315932108</v>
      </c>
    </row>
    <row r="33" spans="1:11" s="15" customFormat="1" ht="15" x14ac:dyDescent="0.25">
      <c r="A33" s="16">
        <v>52</v>
      </c>
      <c r="B33" s="10">
        <f>IF([1]PumpRatePerUserCalcs!AJ$48&gt;B32,B32,[1]PumpRatePerUserCalcs!AJ$48)</f>
        <v>0.77549999696573502</v>
      </c>
      <c r="C33" s="11">
        <f t="shared" si="0"/>
        <v>252.73544901113306</v>
      </c>
      <c r="D33" s="11">
        <f>TRUNC((C33*1000/[1]UserCalcs!$D$48)/60)</f>
        <v>7</v>
      </c>
      <c r="E33" s="11">
        <f>((C33*1000/[1]UserCalcs!$D$48/60)-D33)*60</f>
        <v>1.2257483518884094</v>
      </c>
      <c r="F33" s="12"/>
      <c r="G33" s="13">
        <v>13</v>
      </c>
      <c r="H33" s="10">
        <f>IF([1]PumpRatePerUserCalcs!BW$48&gt;H32,H32,[1]PumpRatePerUserCalcs!BW$48)</f>
        <v>4.4216121678156181E-2</v>
      </c>
      <c r="I33" s="11">
        <f t="shared" si="1"/>
        <v>14.410034054911099</v>
      </c>
      <c r="J33" s="11">
        <f>TRUNC((I33*1000/[1]UserCalcs!$D$48)/60)</f>
        <v>0</v>
      </c>
      <c r="K33" s="17">
        <f>((I33*1000/[1]UserCalcs!$D$48/60)-J33)*60</f>
        <v>24.016723424851833</v>
      </c>
    </row>
    <row r="34" spans="1:11" s="15" customFormat="1" ht="15" x14ac:dyDescent="0.25">
      <c r="A34" s="16">
        <v>51</v>
      </c>
      <c r="B34" s="10">
        <f>IF([1]PumpRatePerUserCalcs!AK$48&gt;B33,B33,[1]PumpRatePerUserCalcs!AK$48)</f>
        <v>0.74916847117106344</v>
      </c>
      <c r="C34" s="11">
        <f t="shared" si="0"/>
        <v>244.15400475464955</v>
      </c>
      <c r="D34" s="11">
        <f>TRUNC((C34*1000/[1]UserCalcs!$D$48)/60)</f>
        <v>6</v>
      </c>
      <c r="E34" s="11">
        <f>((C34*1000/[1]UserCalcs!$D$48/60)-D34)*60</f>
        <v>46.923341257749257</v>
      </c>
      <c r="F34" s="12"/>
      <c r="G34" s="13">
        <v>12</v>
      </c>
      <c r="H34" s="10">
        <f>IF([1]PumpRatePerUserCalcs!BX$48&gt;H33,H33,[1]PumpRatePerUserCalcs!BX$48)</f>
        <v>2.9328676650085716E-2</v>
      </c>
      <c r="I34" s="11">
        <f t="shared" si="1"/>
        <v>9.5582157202629343</v>
      </c>
      <c r="J34" s="11">
        <f>TRUNC((I34*1000/[1]UserCalcs!$D$48)/60)</f>
        <v>0</v>
      </c>
      <c r="K34" s="17">
        <f>((I34*1000/[1]UserCalcs!$D$48/60)-J34)*60</f>
        <v>15.930359533771558</v>
      </c>
    </row>
    <row r="35" spans="1:11" s="15" customFormat="1" ht="15" x14ac:dyDescent="0.25">
      <c r="A35" s="16">
        <v>50</v>
      </c>
      <c r="B35" s="10">
        <f>IF([1]PumpRatePerUserCalcs!AL$48&gt;B34,B34,[1]PumpRatePerUserCalcs!AL$48)</f>
        <v>0.72729654836009505</v>
      </c>
      <c r="C35" s="11">
        <f t="shared" si="0"/>
        <v>237.02594511055497</v>
      </c>
      <c r="D35" s="11">
        <f>TRUNC((C35*1000/[1]UserCalcs!$D$48)/60)</f>
        <v>6</v>
      </c>
      <c r="E35" s="11">
        <f>((C35*1000/[1]UserCalcs!$D$48/60)-D35)*60</f>
        <v>35.043241850924964</v>
      </c>
      <c r="F35" s="12"/>
      <c r="G35" s="13">
        <v>11</v>
      </c>
      <c r="H35" s="10">
        <f>IF([1]PumpRatePerUserCalcs!BY$48&gt;H34,H34,[1]PumpRatePerUserCalcs!BY$48)</f>
        <v>1.4441231622015266E-2</v>
      </c>
      <c r="I35" s="11">
        <f t="shared" si="1"/>
        <v>4.7063973856147747</v>
      </c>
      <c r="J35" s="11">
        <f>TRUNC((I35*1000/[1]UserCalcs!$D$48)/60)</f>
        <v>0</v>
      </c>
      <c r="K35" s="17">
        <f>((I35*1000/[1]UserCalcs!$D$48/60)-J35)*60</f>
        <v>7.8439956426912918</v>
      </c>
    </row>
    <row r="36" spans="1:11" s="15" customFormat="1" ht="15" x14ac:dyDescent="0.25">
      <c r="A36" s="16">
        <v>49</v>
      </c>
      <c r="B36" s="10">
        <f>IF([1]PumpRatePerUserCalcs!AM$48&gt;B35,B35,[1]PumpRatePerUserCalcs!AM$48)</f>
        <v>0.70542462554912644</v>
      </c>
      <c r="C36" s="11">
        <f t="shared" si="0"/>
        <v>229.89788546646031</v>
      </c>
      <c r="D36" s="11">
        <f>TRUNC((C36*1000/[1]UserCalcs!$D$48)/60)</f>
        <v>6</v>
      </c>
      <c r="E36" s="11">
        <f>((C36*1000/[1]UserCalcs!$D$48/60)-D36)*60</f>
        <v>23.163142444100515</v>
      </c>
      <c r="F36" s="12"/>
      <c r="G36" s="13">
        <v>10</v>
      </c>
      <c r="H36" s="10">
        <f>IF([1]PumpRatePerUserCalcs!BZ$48&gt;H35,H35,[1]PumpRatePerUserCalcs!BZ$48)</f>
        <v>0</v>
      </c>
      <c r="I36" s="11">
        <f t="shared" si="1"/>
        <v>0</v>
      </c>
      <c r="J36" s="11">
        <f>TRUNC((I36*1000/[1]UserCalcs!$D$48)/60)</f>
        <v>0</v>
      </c>
      <c r="K36" s="17">
        <f>((I36*1000/[1]UserCalcs!$D$48/60)-J36)*60</f>
        <v>0</v>
      </c>
    </row>
    <row r="37" spans="1:11" s="15" customFormat="1" ht="15" x14ac:dyDescent="0.25">
      <c r="A37" s="16">
        <v>48</v>
      </c>
      <c r="B37" s="10">
        <f>IF([1]PumpRatePerUserCalcs!AN$48&gt;B36,B36,[1]PumpRatePerUserCalcs!AN$48)</f>
        <v>0.68355270273815782</v>
      </c>
      <c r="C37" s="11">
        <f t="shared" si="0"/>
        <v>222.76982582236565</v>
      </c>
      <c r="D37" s="11">
        <f>TRUNC((C37*1000/[1]UserCalcs!$D$48)/60)</f>
        <v>6</v>
      </c>
      <c r="E37" s="11">
        <f>((C37*1000/[1]UserCalcs!$D$48/60)-D37)*60</f>
        <v>11.283043037276066</v>
      </c>
      <c r="F37" s="12"/>
      <c r="G37" s="13">
        <v>9</v>
      </c>
      <c r="H37" s="10">
        <f>IF([1]PumpRatePerUserCalcs!CA$48&gt;H36,H36,[1]PumpRatePerUserCalcs!CA$48)</f>
        <v>0</v>
      </c>
      <c r="I37" s="11">
        <f t="shared" si="1"/>
        <v>0</v>
      </c>
      <c r="J37" s="11">
        <f>TRUNC((I37*1000/[1]UserCalcs!$D$48)/60)</f>
        <v>0</v>
      </c>
      <c r="K37" s="17">
        <f>((I37*1000/[1]UserCalcs!$D$48/60)-J37)*60</f>
        <v>0</v>
      </c>
    </row>
    <row r="38" spans="1:11" s="15" customFormat="1" ht="15" x14ac:dyDescent="0.25">
      <c r="A38" s="16">
        <v>47</v>
      </c>
      <c r="B38" s="10">
        <f>IF([1]PumpRatePerUserCalcs!AO$48&gt;B37,B37,[1]PumpRatePerUserCalcs!AO$48)</f>
        <v>0.66168077992718921</v>
      </c>
      <c r="C38" s="11">
        <f t="shared" si="0"/>
        <v>215.64176617827098</v>
      </c>
      <c r="D38" s="11">
        <f>TRUNC((C38*1000/[1]UserCalcs!$D$48)/60)</f>
        <v>5</v>
      </c>
      <c r="E38" s="11">
        <f>((C38*1000/[1]UserCalcs!$D$48/60)-D38)*60</f>
        <v>59.402943630451617</v>
      </c>
      <c r="F38" s="12"/>
      <c r="G38" s="13">
        <v>8</v>
      </c>
      <c r="H38" s="10">
        <f>IF([1]PumpRatePerUserCalcs!CB$48&gt;H37,H37,[1]PumpRatePerUserCalcs!CB$48)</f>
        <v>0</v>
      </c>
      <c r="I38" s="11">
        <f t="shared" si="1"/>
        <v>0</v>
      </c>
      <c r="J38" s="11">
        <f>TRUNC((I38*1000/[1]UserCalcs!$D$48)/60)</f>
        <v>0</v>
      </c>
      <c r="K38" s="17">
        <f>((I38*1000/[1]UserCalcs!$D$48/60)-J38)*60</f>
        <v>0</v>
      </c>
    </row>
    <row r="39" spans="1:11" s="15" customFormat="1" ht="15" x14ac:dyDescent="0.25">
      <c r="A39" s="16">
        <v>46</v>
      </c>
      <c r="B39" s="10">
        <f>IF([1]PumpRatePerUserCalcs!AP$48&gt;B38,B38,[1]PumpRatePerUserCalcs!AP$48)</f>
        <v>0.63980885711622049</v>
      </c>
      <c r="C39" s="11">
        <f t="shared" si="0"/>
        <v>208.51370653417624</v>
      </c>
      <c r="D39" s="11">
        <f>TRUNC((C39*1000/[1]UserCalcs!$D$48)/60)</f>
        <v>5</v>
      </c>
      <c r="E39" s="11">
        <f>((C39*1000/[1]UserCalcs!$D$48/60)-D39)*60</f>
        <v>47.522844223627118</v>
      </c>
      <c r="F39" s="12"/>
      <c r="G39" s="13">
        <v>7</v>
      </c>
      <c r="H39" s="10">
        <f>IF([1]PumpRatePerUserCalcs!CC$48&gt;H38,H38,[1]PumpRatePerUserCalcs!CC$48)</f>
        <v>0</v>
      </c>
      <c r="I39" s="11">
        <f t="shared" si="1"/>
        <v>0</v>
      </c>
      <c r="J39" s="11">
        <f>TRUNC((I39*1000/[1]UserCalcs!$D$48)/60)</f>
        <v>0</v>
      </c>
      <c r="K39" s="17">
        <f>((I39*1000/[1]UserCalcs!$D$48/60)-J39)*60</f>
        <v>0</v>
      </c>
    </row>
    <row r="40" spans="1:11" s="15" customFormat="1" ht="15" x14ac:dyDescent="0.25">
      <c r="A40" s="16">
        <v>45</v>
      </c>
      <c r="B40" s="10">
        <f>IF([1]PumpRatePerUserCalcs!AQ$48&gt;B39,B39,[1]PumpRatePerUserCalcs!AQ$48)</f>
        <v>0.61793693430525198</v>
      </c>
      <c r="C40" s="11">
        <f t="shared" si="0"/>
        <v>201.3856468900816</v>
      </c>
      <c r="D40" s="11">
        <f>TRUNC((C40*1000/[1]UserCalcs!$D$48)/60)</f>
        <v>5</v>
      </c>
      <c r="E40" s="11">
        <f>((C40*1000/[1]UserCalcs!$D$48/60)-D40)*60</f>
        <v>35.642744816802661</v>
      </c>
      <c r="F40" s="12"/>
      <c r="G40" s="13">
        <v>6</v>
      </c>
      <c r="H40" s="10">
        <f>IF([1]PumpRatePerUserCalcs!CD$48&gt;H39,H39,[1]PumpRatePerUserCalcs!CD$48)</f>
        <v>0</v>
      </c>
      <c r="I40" s="11">
        <f t="shared" si="1"/>
        <v>0</v>
      </c>
      <c r="J40" s="11">
        <f>TRUNC((I40*1000/[1]UserCalcs!$D$48)/60)</f>
        <v>0</v>
      </c>
      <c r="K40" s="17">
        <f>((I40*1000/[1]UserCalcs!$D$48/60)-J40)*60</f>
        <v>0</v>
      </c>
    </row>
    <row r="41" spans="1:11" s="15" customFormat="1" ht="15" x14ac:dyDescent="0.25">
      <c r="A41" s="16">
        <v>44</v>
      </c>
      <c r="B41" s="10">
        <f>IF([1]PumpRatePerUserCalcs!AR$48&gt;B40,B40,[1]PumpRatePerUserCalcs!AR$48)</f>
        <v>0.59606501149428326</v>
      </c>
      <c r="C41" s="11">
        <f t="shared" si="0"/>
        <v>194.25758724598691</v>
      </c>
      <c r="D41" s="11">
        <f>TRUNC((C41*1000/[1]UserCalcs!$D$48)/60)</f>
        <v>5</v>
      </c>
      <c r="E41" s="11">
        <f>((C41*1000/[1]UserCalcs!$D$48/60)-D41)*60</f>
        <v>23.762645409978163</v>
      </c>
      <c r="F41" s="12"/>
      <c r="G41" s="13">
        <v>5</v>
      </c>
      <c r="H41" s="10">
        <f>IF([1]PumpRatePerUserCalcs!CE$48&gt;H40,H40,[1]PumpRatePerUserCalcs!CE$48)</f>
        <v>0</v>
      </c>
      <c r="I41" s="11">
        <f t="shared" si="1"/>
        <v>0</v>
      </c>
      <c r="J41" s="11">
        <f>TRUNC((I41*1000/[1]UserCalcs!$D$48)/60)</f>
        <v>0</v>
      </c>
      <c r="K41" s="17">
        <f>((I41*1000/[1]UserCalcs!$D$48/60)-J41)*60</f>
        <v>0</v>
      </c>
    </row>
    <row r="42" spans="1:11" s="15" customFormat="1" ht="15" x14ac:dyDescent="0.25">
      <c r="A42" s="16">
        <v>43</v>
      </c>
      <c r="B42" s="10">
        <f>IF([1]PumpRatePerUserCalcs!AS$48&gt;B41,B41,[1]PumpRatePerUserCalcs!AS$48)</f>
        <v>0.57419308868331465</v>
      </c>
      <c r="C42" s="11">
        <f t="shared" si="0"/>
        <v>187.12952760189225</v>
      </c>
      <c r="D42" s="11">
        <f>TRUNC((C42*1000/[1]UserCalcs!$D$48)/60)</f>
        <v>5</v>
      </c>
      <c r="E42" s="11">
        <f>((C42*1000/[1]UserCalcs!$D$48/60)-D42)*60</f>
        <v>11.882546003153713</v>
      </c>
      <c r="F42" s="12"/>
      <c r="G42" s="13">
        <v>4</v>
      </c>
      <c r="H42" s="10">
        <f>IF([1]PumpRatePerUserCalcs!CF$48&gt;H41,H41,[1]PumpRatePerUserCalcs!CF$48)</f>
        <v>0</v>
      </c>
      <c r="I42" s="11">
        <f t="shared" si="1"/>
        <v>0</v>
      </c>
      <c r="J42" s="11">
        <f>TRUNC((I42*1000/[1]UserCalcs!$D$48)/60)</f>
        <v>0</v>
      </c>
      <c r="K42" s="17">
        <f>((I42*1000/[1]UserCalcs!$D$48/60)-J42)*60</f>
        <v>0</v>
      </c>
    </row>
    <row r="43" spans="1:11" s="15" customFormat="1" ht="15" x14ac:dyDescent="0.25">
      <c r="A43" s="16">
        <v>42</v>
      </c>
      <c r="B43" s="10">
        <f>IF([1]PumpRatePerUserCalcs!AT$48&gt;B42,B42,[1]PumpRatePerUserCalcs!AT$48)</f>
        <v>0.55232116587234603</v>
      </c>
      <c r="C43" s="11">
        <f t="shared" si="0"/>
        <v>180.00146795779759</v>
      </c>
      <c r="D43" s="11">
        <f>TRUNC((C43*1000/[1]UserCalcs!$D$48)/60)</f>
        <v>5</v>
      </c>
      <c r="E43" s="11">
        <f>((C43*1000/[1]UserCalcs!$D$48/60)-D43)*60</f>
        <v>2.4465963293174298E-3</v>
      </c>
      <c r="F43" s="12"/>
      <c r="G43" s="13">
        <v>3</v>
      </c>
      <c r="H43" s="10">
        <f>IF([1]PumpRatePerUserCalcs!CG$48&gt;H42,H42,[1]PumpRatePerUserCalcs!CG$48)</f>
        <v>0</v>
      </c>
      <c r="I43" s="11">
        <f t="shared" si="1"/>
        <v>0</v>
      </c>
      <c r="J43" s="11">
        <f>TRUNC((I43*1000/[1]UserCalcs!$D$48)/60)</f>
        <v>0</v>
      </c>
      <c r="K43" s="17">
        <f>((I43*1000/[1]UserCalcs!$D$48/60)-J43)*60</f>
        <v>0</v>
      </c>
    </row>
    <row r="44" spans="1:11" s="15" customFormat="1" ht="15" x14ac:dyDescent="0.25">
      <c r="A44" s="16">
        <v>41</v>
      </c>
      <c r="B44" s="10">
        <f>IF([1]PumpRatePerUserCalcs!AU$48&gt;B43,B43,[1]PumpRatePerUserCalcs!AU$48)</f>
        <v>0.53044924306137753</v>
      </c>
      <c r="C44" s="11">
        <f t="shared" si="0"/>
        <v>172.87340831370292</v>
      </c>
      <c r="D44" s="11">
        <f>TRUNC((C44*1000/[1]UserCalcs!$D$48)/60)</f>
        <v>4</v>
      </c>
      <c r="E44" s="11">
        <f>((C44*1000/[1]UserCalcs!$D$48/60)-D44)*60</f>
        <v>48.122347189504922</v>
      </c>
      <c r="F44" s="12"/>
      <c r="G44" s="13">
        <v>2</v>
      </c>
      <c r="H44" s="10">
        <f>IF([1]PumpRatePerUserCalcs!CH$48&gt;H43,H43,[1]PumpRatePerUserCalcs!CH$48)</f>
        <v>0</v>
      </c>
      <c r="I44" s="11">
        <f t="shared" si="1"/>
        <v>0</v>
      </c>
      <c r="J44" s="11">
        <f>TRUNC((I44*1000/[1]UserCalcs!$D$48)/60)</f>
        <v>0</v>
      </c>
      <c r="K44" s="17">
        <f>((I44*1000/[1]UserCalcs!$D$48/60)-J44)*60</f>
        <v>0</v>
      </c>
    </row>
    <row r="45" spans="1:11" s="15" customFormat="1" ht="15" x14ac:dyDescent="0.25">
      <c r="A45" s="18">
        <v>40</v>
      </c>
      <c r="B45" s="19">
        <f>IF([1]PumpRatePerUserCalcs!AV$48&gt;B44,B44,[1]PumpRatePerUserCalcs!AV$48)</f>
        <v>0.51035459847374376</v>
      </c>
      <c r="C45" s="20">
        <f t="shared" si="0"/>
        <v>166.32456364259309</v>
      </c>
      <c r="D45" s="20">
        <f>TRUNC((C45*1000/[1]UserCalcs!$D$48)/60)</f>
        <v>4</v>
      </c>
      <c r="E45" s="21">
        <f>((C45*1000/[1]UserCalcs!$D$48/60)-D45)*60</f>
        <v>37.207606070988518</v>
      </c>
      <c r="F45" s="12"/>
      <c r="G45" s="22">
        <v>1</v>
      </c>
      <c r="H45" s="19">
        <f>IF([1]PumpRatePerUserCalcs!CI$48&gt;H44,H44,[1]PumpRatePerUserCalcs!CI$48)</f>
        <v>0</v>
      </c>
      <c r="I45" s="20">
        <f t="shared" si="1"/>
        <v>0</v>
      </c>
      <c r="J45" s="20">
        <f>TRUNC((I45*1000/[1]UserCalcs!$D$48)/60)</f>
        <v>0</v>
      </c>
      <c r="K45" s="21">
        <f>((I45*1000/[1]UserCalcs!$D$48/60)-J45)*60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E3A5-BE5C-45DC-9D3C-796B9468B3F6}">
  <dimension ref="A1:K52"/>
  <sheetViews>
    <sheetView workbookViewId="0">
      <selection activeCell="M12" sqref="M12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117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64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66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[1]PumpRatePerUserCalcs!J$49</f>
        <v>2.6511472488304748</v>
      </c>
      <c r="C7" s="11">
        <f t="shared" ref="C7:C45" si="0">B7*325900/1000</f>
        <v>864.00888839385175</v>
      </c>
      <c r="D7" s="11">
        <f>TRUNC((C7*1000/[1]UserCalcs!$D$49)/60)</f>
        <v>24</v>
      </c>
      <c r="E7" s="11">
        <f>((C7*1000/[1]UserCalcs!$D$49/60)-D7)*60</f>
        <v>1.4813989752866519E-2</v>
      </c>
      <c r="F7" s="12"/>
      <c r="G7" s="13">
        <v>39</v>
      </c>
      <c r="H7" s="10">
        <f>IF([1]PumpRatePerUserCalcs!AW$49&gt;B45,B45,[1]PumpRatePerUserCalcs!AW$49)</f>
        <v>0.74329734944023196</v>
      </c>
      <c r="I7" s="11">
        <f t="shared" ref="I7:I45" si="1">H7*325900/1000</f>
        <v>242.24060618257158</v>
      </c>
      <c r="J7" s="11">
        <f>TRUNC((I7*1000/[1]UserCalcs!$D$49)/60)</f>
        <v>6</v>
      </c>
      <c r="K7" s="17">
        <f>((I7*1000/[1]UserCalcs!$D$49/60)-J7)*60</f>
        <v>43.73434363761929</v>
      </c>
    </row>
    <row r="8" spans="1:11" s="15" customFormat="1" ht="15" x14ac:dyDescent="0.25">
      <c r="A8" s="16">
        <v>77</v>
      </c>
      <c r="B8" s="10">
        <f>IF([1]PumpRatePerUserCalcs!K$49&gt;B7,B7,[1]PumpRatePerUserCalcs!K$49)</f>
        <v>2.6511472488304748</v>
      </c>
      <c r="C8" s="11">
        <f t="shared" si="0"/>
        <v>864.00888839385175</v>
      </c>
      <c r="D8" s="11">
        <f>TRUNC((C8*1000/[1]UserCalcs!$D$49)/60)</f>
        <v>24</v>
      </c>
      <c r="E8" s="11">
        <f>((C8*1000/[1]UserCalcs!$D$49/60)-D8)*60</f>
        <v>1.4813989752866519E-2</v>
      </c>
      <c r="F8" s="12"/>
      <c r="G8" s="13">
        <v>38</v>
      </c>
      <c r="H8" s="10">
        <f>IF([1]PumpRatePerUserCalcs!AX$49&gt;H7,H7,[1]PumpRatePerUserCalcs!AX$49)</f>
        <v>0.71283127538801361</v>
      </c>
      <c r="I8" s="11">
        <f t="shared" si="1"/>
        <v>232.31171264895363</v>
      </c>
      <c r="J8" s="11">
        <f>TRUNC((I8*1000/[1]UserCalcs!$D$49)/60)</f>
        <v>6</v>
      </c>
      <c r="K8" s="17">
        <f>((I8*1000/[1]UserCalcs!$D$49/60)-J8)*60</f>
        <v>27.186187748256039</v>
      </c>
    </row>
    <row r="9" spans="1:11" s="15" customFormat="1" ht="15" x14ac:dyDescent="0.25">
      <c r="A9" s="16">
        <v>76</v>
      </c>
      <c r="B9" s="10">
        <f>IF([1]PumpRatePerUserCalcs!L$49&gt;B8,B8,[1]PumpRatePerUserCalcs!L$49)</f>
        <v>2.6511472488304748</v>
      </c>
      <c r="C9" s="11">
        <f t="shared" si="0"/>
        <v>864.00888839385175</v>
      </c>
      <c r="D9" s="11">
        <f>TRUNC((C9*1000/[1]UserCalcs!$D$49)/60)</f>
        <v>24</v>
      </c>
      <c r="E9" s="11">
        <f>((C9*1000/[1]UserCalcs!$D$49/60)-D9)*60</f>
        <v>1.4813989752866519E-2</v>
      </c>
      <c r="F9" s="12"/>
      <c r="G9" s="13">
        <v>37</v>
      </c>
      <c r="H9" s="10">
        <f>IF([1]PumpRatePerUserCalcs!AY$49&gt;H8,H8,[1]PumpRatePerUserCalcs!AY$49)</f>
        <v>0.68236520133579526</v>
      </c>
      <c r="I9" s="11">
        <f t="shared" si="1"/>
        <v>222.38281911533568</v>
      </c>
      <c r="J9" s="11">
        <f>TRUNC((I9*1000/[1]UserCalcs!$D$49)/60)</f>
        <v>6</v>
      </c>
      <c r="K9" s="17">
        <f>((I9*1000/[1]UserCalcs!$D$49/60)-J9)*60</f>
        <v>10.638031858892791</v>
      </c>
    </row>
    <row r="10" spans="1:11" s="15" customFormat="1" ht="15" x14ac:dyDescent="0.25">
      <c r="A10" s="16">
        <v>75</v>
      </c>
      <c r="B10" s="10">
        <f>IF([1]PumpRatePerUserCalcs!M$49&gt;B9,B9,[1]PumpRatePerUserCalcs!M$49)</f>
        <v>2.5953290089922993</v>
      </c>
      <c r="C10" s="11">
        <f t="shared" si="0"/>
        <v>845.8177240305904</v>
      </c>
      <c r="D10" s="11">
        <f>TRUNC((C10*1000/[1]UserCalcs!$D$49)/60)</f>
        <v>23</v>
      </c>
      <c r="E10" s="11">
        <f>((C10*1000/[1]UserCalcs!$D$49/60)-D10)*60</f>
        <v>29.696206717650711</v>
      </c>
      <c r="F10" s="12"/>
      <c r="G10" s="13">
        <v>36</v>
      </c>
      <c r="H10" s="10">
        <f>IF([1]PumpRatePerUserCalcs!AZ$49&gt;H9,H9,[1]PumpRatePerUserCalcs!AZ$49)</f>
        <v>0.65189912728357691</v>
      </c>
      <c r="I10" s="11">
        <f t="shared" si="1"/>
        <v>212.45392558171773</v>
      </c>
      <c r="J10" s="11">
        <f>TRUNC((I10*1000/[1]UserCalcs!$D$49)/60)</f>
        <v>5</v>
      </c>
      <c r="K10" s="17">
        <f>((I10*1000/[1]UserCalcs!$D$49/60)-J10)*60</f>
        <v>54.089875969529544</v>
      </c>
    </row>
    <row r="11" spans="1:11" s="15" customFormat="1" ht="15" x14ac:dyDescent="0.25">
      <c r="A11" s="16">
        <v>74</v>
      </c>
      <c r="B11" s="10">
        <f>IF([1]PumpRatePerUserCalcs!N$49&gt;B10,B10,[1]PumpRatePerUserCalcs!N$49)</f>
        <v>2.4817203407385633</v>
      </c>
      <c r="C11" s="11">
        <f t="shared" si="0"/>
        <v>808.79265904669774</v>
      </c>
      <c r="D11" s="11">
        <f>TRUNC((C11*1000/[1]UserCalcs!$D$49)/60)</f>
        <v>22</v>
      </c>
      <c r="E11" s="11">
        <f>((C11*1000/[1]UserCalcs!$D$49/60)-D11)*60</f>
        <v>27.987765077829678</v>
      </c>
      <c r="F11" s="12"/>
      <c r="G11" s="13">
        <v>35</v>
      </c>
      <c r="H11" s="10">
        <f>IF([1]PumpRatePerUserCalcs!BA$49&gt;H10,H10,[1]PumpRatePerUserCalcs!BA$49)</f>
        <v>0.62143305323135856</v>
      </c>
      <c r="I11" s="11">
        <f t="shared" si="1"/>
        <v>202.52503204809977</v>
      </c>
      <c r="J11" s="11">
        <f>TRUNC((I11*1000/[1]UserCalcs!$D$49)/60)</f>
        <v>5</v>
      </c>
      <c r="K11" s="17">
        <f>((I11*1000/[1]UserCalcs!$D$49/60)-J11)*60</f>
        <v>37.5417200801663</v>
      </c>
    </row>
    <row r="12" spans="1:11" s="15" customFormat="1" ht="15" x14ac:dyDescent="0.25">
      <c r="A12" s="16">
        <v>73</v>
      </c>
      <c r="B12" s="10">
        <f>IF([1]PumpRatePerUserCalcs!O$49&gt;B11,B11,[1]PumpRatePerUserCalcs!O$49)</f>
        <v>2.3681116724848268</v>
      </c>
      <c r="C12" s="11">
        <f t="shared" si="0"/>
        <v>771.76759406280507</v>
      </c>
      <c r="D12" s="11">
        <f>TRUNC((C12*1000/[1]UserCalcs!$D$49)/60)</f>
        <v>21</v>
      </c>
      <c r="E12" s="11">
        <f>((C12*1000/[1]UserCalcs!$D$49/60)-D12)*60</f>
        <v>26.279323438008433</v>
      </c>
      <c r="F12" s="12"/>
      <c r="G12" s="13">
        <v>34</v>
      </c>
      <c r="H12" s="10">
        <f>IF([1]PumpRatePerUserCalcs!BB$49&gt;H11,H11,[1]PumpRatePerUserCalcs!BB$49)</f>
        <v>0.59096697917914021</v>
      </c>
      <c r="I12" s="11">
        <f t="shared" si="1"/>
        <v>192.59613851448179</v>
      </c>
      <c r="J12" s="11">
        <f>TRUNC((I12*1000/[1]UserCalcs!$D$49)/60)</f>
        <v>5</v>
      </c>
      <c r="K12" s="17">
        <f>((I12*1000/[1]UserCalcs!$D$49/60)-J12)*60</f>
        <v>20.993564190802996</v>
      </c>
    </row>
    <row r="13" spans="1:11" s="15" customFormat="1" ht="15" x14ac:dyDescent="0.25">
      <c r="A13" s="16">
        <v>72</v>
      </c>
      <c r="B13" s="10">
        <f>IF([1]PumpRatePerUserCalcs!P$49&gt;B12,B12,[1]PumpRatePerUserCalcs!P$49)</f>
        <v>2.2545030042310907</v>
      </c>
      <c r="C13" s="11">
        <f t="shared" si="0"/>
        <v>734.74252907891241</v>
      </c>
      <c r="D13" s="11">
        <f>TRUNC((C13*1000/[1]UserCalcs!$D$49)/60)</f>
        <v>20</v>
      </c>
      <c r="E13" s="11">
        <f>((C13*1000/[1]UserCalcs!$D$49/60)-D13)*60</f>
        <v>24.570881798187401</v>
      </c>
      <c r="F13" s="12"/>
      <c r="G13" s="13">
        <v>33</v>
      </c>
      <c r="H13" s="10">
        <f>IF([1]PumpRatePerUserCalcs!BC$49&gt;H12,H12,[1]PumpRatePerUserCalcs!BC$49)</f>
        <v>0.56050090512692186</v>
      </c>
      <c r="I13" s="11">
        <f t="shared" si="1"/>
        <v>182.66724498086381</v>
      </c>
      <c r="J13" s="11">
        <f>TRUNC((I13*1000/[1]UserCalcs!$D$49)/60)</f>
        <v>5</v>
      </c>
      <c r="K13" s="17">
        <f>((I13*1000/[1]UserCalcs!$D$49/60)-J13)*60</f>
        <v>4.4454083014397483</v>
      </c>
    </row>
    <row r="14" spans="1:11" s="15" customFormat="1" ht="15" x14ac:dyDescent="0.25">
      <c r="A14" s="16">
        <v>71</v>
      </c>
      <c r="B14" s="10">
        <f>IF([1]PumpRatePerUserCalcs!Q$49&gt;B13,B13,[1]PumpRatePerUserCalcs!Q$49)</f>
        <v>2.1408943359773547</v>
      </c>
      <c r="C14" s="11">
        <f t="shared" si="0"/>
        <v>697.71746409501986</v>
      </c>
      <c r="D14" s="11">
        <f>TRUNC((C14*1000/[1]UserCalcs!$D$49)/60)</f>
        <v>19</v>
      </c>
      <c r="E14" s="11">
        <f>((C14*1000/[1]UserCalcs!$D$49/60)-D14)*60</f>
        <v>22.862440158366368</v>
      </c>
      <c r="F14" s="12"/>
      <c r="G14" s="13">
        <v>32</v>
      </c>
      <c r="H14" s="10">
        <f>IF([1]PumpRatePerUserCalcs!BD$49&gt;H13,H13,[1]PumpRatePerUserCalcs!BD$49)</f>
        <v>0.53003483107470351</v>
      </c>
      <c r="I14" s="11">
        <f t="shared" si="1"/>
        <v>172.73835144724586</v>
      </c>
      <c r="J14" s="11">
        <f>TRUNC((I14*1000/[1]UserCalcs!$D$49)/60)</f>
        <v>4</v>
      </c>
      <c r="K14" s="17">
        <f>((I14*1000/[1]UserCalcs!$D$49/60)-J14)*60</f>
        <v>47.897252412076448</v>
      </c>
    </row>
    <row r="15" spans="1:11" s="15" customFormat="1" ht="15" x14ac:dyDescent="0.25">
      <c r="A15" s="16">
        <v>70</v>
      </c>
      <c r="B15" s="10">
        <f>IF([1]PumpRatePerUserCalcs!R$49&gt;B14,B14,[1]PumpRatePerUserCalcs!R$49)</f>
        <v>2.0803105000200532</v>
      </c>
      <c r="C15" s="11">
        <f t="shared" si="0"/>
        <v>677.97319195653529</v>
      </c>
      <c r="D15" s="11">
        <f>TRUNC((C15*1000/[1]UserCalcs!$D$49)/60)</f>
        <v>18</v>
      </c>
      <c r="E15" s="11">
        <f>((C15*1000/[1]UserCalcs!$D$49/60)-D15)*60</f>
        <v>49.955319927558719</v>
      </c>
      <c r="F15" s="12"/>
      <c r="G15" s="13">
        <v>31</v>
      </c>
      <c r="H15" s="10">
        <f>IF([1]PumpRatePerUserCalcs!BE$49&gt;H14,H14,[1]PumpRatePerUserCalcs!BE$49)</f>
        <v>0.49956875702248527</v>
      </c>
      <c r="I15" s="11">
        <f t="shared" si="1"/>
        <v>162.80945791362794</v>
      </c>
      <c r="J15" s="11">
        <f>TRUNC((I15*1000/[1]UserCalcs!$D$49)/60)</f>
        <v>4</v>
      </c>
      <c r="K15" s="17">
        <f>((I15*1000/[1]UserCalcs!$D$49/60)-J15)*60</f>
        <v>31.349096522713253</v>
      </c>
    </row>
    <row r="16" spans="1:11" s="15" customFormat="1" ht="15" x14ac:dyDescent="0.25">
      <c r="A16" s="16">
        <v>69</v>
      </c>
      <c r="B16" s="10">
        <f>IF([1]PumpRatePerUserCalcs!S$49&gt;B15,B15,[1]PumpRatePerUserCalcs!S$49)</f>
        <v>2.0197266640627554</v>
      </c>
      <c r="C16" s="11">
        <f t="shared" si="0"/>
        <v>658.22891981805196</v>
      </c>
      <c r="D16" s="11">
        <f>TRUNC((C16*1000/[1]UserCalcs!$D$49)/60)</f>
        <v>18</v>
      </c>
      <c r="E16" s="11">
        <f>((C16*1000/[1]UserCalcs!$D$49/60)-D16)*60</f>
        <v>17.048199696753201</v>
      </c>
      <c r="F16" s="12"/>
      <c r="G16" s="13">
        <v>30</v>
      </c>
      <c r="H16" s="10">
        <f>IF([1]PumpRatePerUserCalcs!BF$49&gt;H15,H15,[1]PumpRatePerUserCalcs!BF$49)</f>
        <v>0.4743726459958103</v>
      </c>
      <c r="I16" s="11">
        <f t="shared" si="1"/>
        <v>154.59804533003458</v>
      </c>
      <c r="J16" s="11">
        <f>TRUNC((I16*1000/[1]UserCalcs!$D$49)/60)</f>
        <v>4</v>
      </c>
      <c r="K16" s="17">
        <f>((I16*1000/[1]UserCalcs!$D$49/60)-J16)*60</f>
        <v>17.663408883390979</v>
      </c>
    </row>
    <row r="17" spans="1:11" s="15" customFormat="1" ht="15" x14ac:dyDescent="0.25">
      <c r="A17" s="16">
        <v>68</v>
      </c>
      <c r="B17" s="10">
        <f>IF([1]PumpRatePerUserCalcs!T$49&gt;B16,B16,[1]PumpRatePerUserCalcs!T$49)</f>
        <v>1.9591428281054579</v>
      </c>
      <c r="C17" s="11">
        <f t="shared" si="0"/>
        <v>638.48464767956875</v>
      </c>
      <c r="D17" s="11">
        <f>TRUNC((C17*1000/[1]UserCalcs!$D$49)/60)</f>
        <v>17</v>
      </c>
      <c r="E17" s="11">
        <f>((C17*1000/[1]UserCalcs!$D$49/60)-D17)*60</f>
        <v>44.141079465947897</v>
      </c>
      <c r="F17" s="12"/>
      <c r="G17" s="13">
        <v>29</v>
      </c>
      <c r="H17" s="10">
        <f>IF([1]PumpRatePerUserCalcs!BG$49&gt;H16,H16,[1]PumpRatePerUserCalcs!BG$49)</f>
        <v>0.44917653496913545</v>
      </c>
      <c r="I17" s="11">
        <f t="shared" si="1"/>
        <v>146.38663274644122</v>
      </c>
      <c r="J17" s="11">
        <f>TRUNC((I17*1000/[1]UserCalcs!$D$49)/60)</f>
        <v>4</v>
      </c>
      <c r="K17" s="17">
        <f>((I17*1000/[1]UserCalcs!$D$49/60)-J17)*60</f>
        <v>3.977721244068757</v>
      </c>
    </row>
    <row r="18" spans="1:11" s="15" customFormat="1" ht="15" x14ac:dyDescent="0.25">
      <c r="A18" s="16">
        <v>67</v>
      </c>
      <c r="B18" s="10">
        <f>IF([1]PumpRatePerUserCalcs!U$49&gt;B17,B17,[1]PumpRatePerUserCalcs!U$49)</f>
        <v>1.8985589921481603</v>
      </c>
      <c r="C18" s="11">
        <f t="shared" si="0"/>
        <v>618.74037554108543</v>
      </c>
      <c r="D18" s="11">
        <f>TRUNC((C18*1000/[1]UserCalcs!$D$49)/60)</f>
        <v>17</v>
      </c>
      <c r="E18" s="11">
        <f>((C18*1000/[1]UserCalcs!$D$49/60)-D18)*60</f>
        <v>11.233959235142166</v>
      </c>
      <c r="F18" s="12"/>
      <c r="G18" s="13">
        <v>28</v>
      </c>
      <c r="H18" s="10">
        <f>IF([1]PumpRatePerUserCalcs!BH$49&gt;H17,H17,[1]PumpRatePerUserCalcs!BH$49)</f>
        <v>0.42398042394246055</v>
      </c>
      <c r="I18" s="11">
        <f t="shared" si="1"/>
        <v>138.17522016284789</v>
      </c>
      <c r="J18" s="11">
        <f>TRUNC((I18*1000/[1]UserCalcs!$D$49)/60)</f>
        <v>3</v>
      </c>
      <c r="K18" s="17">
        <f>((I18*1000/[1]UserCalcs!$D$49/60)-J18)*60</f>
        <v>50.292033604746479</v>
      </c>
    </row>
    <row r="19" spans="1:11" s="15" customFormat="1" ht="15" x14ac:dyDescent="0.25">
      <c r="A19" s="16">
        <v>66</v>
      </c>
      <c r="B19" s="10">
        <f>IF([1]PumpRatePerUserCalcs!V$49&gt;B18,B18,[1]PumpRatePerUserCalcs!V$49)</f>
        <v>1.8379751561908626</v>
      </c>
      <c r="C19" s="11">
        <f t="shared" si="0"/>
        <v>598.9961034026021</v>
      </c>
      <c r="D19" s="11">
        <f>TRUNC((C19*1000/[1]UserCalcs!$D$49)/60)</f>
        <v>16</v>
      </c>
      <c r="E19" s="11">
        <f>((C19*1000/[1]UserCalcs!$D$49/60)-D19)*60</f>
        <v>38.326839004336861</v>
      </c>
      <c r="F19" s="12"/>
      <c r="G19" s="13">
        <v>27</v>
      </c>
      <c r="H19" s="10">
        <f>IF([1]PumpRatePerUserCalcs!BI$49&gt;H18,H18,[1]PumpRatePerUserCalcs!BI$49)</f>
        <v>0.39878431291578575</v>
      </c>
      <c r="I19" s="11">
        <f t="shared" si="1"/>
        <v>129.96380757925456</v>
      </c>
      <c r="J19" s="11">
        <f>TRUNC((I19*1000/[1]UserCalcs!$D$49)/60)</f>
        <v>3</v>
      </c>
      <c r="K19" s="17">
        <f>((I19*1000/[1]UserCalcs!$D$49/60)-J19)*60</f>
        <v>36.606345965424261</v>
      </c>
    </row>
    <row r="20" spans="1:11" s="15" customFormat="1" ht="15" x14ac:dyDescent="0.25">
      <c r="A20" s="16">
        <v>65</v>
      </c>
      <c r="B20" s="10">
        <f>IF([1]PumpRatePerUserCalcs!W$49&gt;B19,B19,[1]PumpRatePerUserCalcs!W$49)</f>
        <v>1.7773913202335652</v>
      </c>
      <c r="C20" s="11">
        <f t="shared" si="0"/>
        <v>579.25183126411889</v>
      </c>
      <c r="D20" s="11">
        <f>TRUNC((C20*1000/[1]UserCalcs!$D$49)/60)</f>
        <v>16</v>
      </c>
      <c r="E20" s="11">
        <f>((C20*1000/[1]UserCalcs!$D$49/60)-D20)*60</f>
        <v>5.4197187735315566</v>
      </c>
      <c r="F20" s="12"/>
      <c r="G20" s="13">
        <v>26</v>
      </c>
      <c r="H20" s="10">
        <f>IF([1]PumpRatePerUserCalcs!BJ$49&gt;H19,H19,[1]PumpRatePerUserCalcs!BJ$49)</f>
        <v>0.3735882018891109</v>
      </c>
      <c r="I20" s="11">
        <f t="shared" si="1"/>
        <v>121.75239499566125</v>
      </c>
      <c r="J20" s="11">
        <f>TRUNC((I20*1000/[1]UserCalcs!$D$49)/60)</f>
        <v>3</v>
      </c>
      <c r="K20" s="17">
        <f>((I20*1000/[1]UserCalcs!$D$49/60)-J20)*60</f>
        <v>22.920658326102092</v>
      </c>
    </row>
    <row r="21" spans="1:11" s="15" customFormat="1" ht="15" x14ac:dyDescent="0.25">
      <c r="A21" s="16">
        <v>64</v>
      </c>
      <c r="B21" s="10">
        <f>IF([1]PumpRatePerUserCalcs!X$49&gt;B20,B20,[1]PumpRatePerUserCalcs!X$49)</f>
        <v>1.7168074842762673</v>
      </c>
      <c r="C21" s="11">
        <f t="shared" si="0"/>
        <v>559.50755912563557</v>
      </c>
      <c r="D21" s="11">
        <f>TRUNC((C21*1000/[1]UserCalcs!$D$49)/60)</f>
        <v>15</v>
      </c>
      <c r="E21" s="11">
        <f>((C21*1000/[1]UserCalcs!$D$49/60)-D21)*60</f>
        <v>32.512598542725826</v>
      </c>
      <c r="F21" s="12"/>
      <c r="G21" s="13">
        <v>25</v>
      </c>
      <c r="H21" s="10">
        <f>IF([1]PumpRatePerUserCalcs!BK$49&gt;H20,H20,[1]PumpRatePerUserCalcs!BK$49)</f>
        <v>0.34839209086243605</v>
      </c>
      <c r="I21" s="11">
        <f t="shared" si="1"/>
        <v>113.5409824120679</v>
      </c>
      <c r="J21" s="11">
        <f>TRUNC((I21*1000/[1]UserCalcs!$D$49)/60)</f>
        <v>3</v>
      </c>
      <c r="K21" s="17">
        <f>((I21*1000/[1]UserCalcs!$D$49/60)-J21)*60</f>
        <v>9.2349706867798709</v>
      </c>
    </row>
    <row r="22" spans="1:11" s="15" customFormat="1" ht="15" x14ac:dyDescent="0.25">
      <c r="A22" s="16">
        <v>63</v>
      </c>
      <c r="B22" s="10">
        <f>IF([1]PumpRatePerUserCalcs!Y$49&gt;B21,B21,[1]PumpRatePerUserCalcs!Y$49)</f>
        <v>1.6562236483189698</v>
      </c>
      <c r="C22" s="11">
        <f t="shared" si="0"/>
        <v>539.76328698715236</v>
      </c>
      <c r="D22" s="11">
        <f>TRUNC((C22*1000/[1]UserCalcs!$D$49)/60)</f>
        <v>14</v>
      </c>
      <c r="E22" s="11">
        <f>((C22*1000/[1]UserCalcs!$D$49/60)-D22)*60</f>
        <v>59.605478311920521</v>
      </c>
      <c r="F22" s="12"/>
      <c r="G22" s="13">
        <v>24</v>
      </c>
      <c r="H22" s="10">
        <f>IF([1]PumpRatePerUserCalcs!BL$49&gt;H21,H21,[1]PumpRatePerUserCalcs!BL$49)</f>
        <v>0.3231959798357612</v>
      </c>
      <c r="I22" s="11">
        <f t="shared" si="1"/>
        <v>105.32956982847458</v>
      </c>
      <c r="J22" s="11">
        <f>TRUNC((I22*1000/[1]UserCalcs!$D$49)/60)</f>
        <v>2</v>
      </c>
      <c r="K22" s="17">
        <f>((I22*1000/[1]UserCalcs!$D$49/60)-J22)*60</f>
        <v>55.549283047457621</v>
      </c>
    </row>
    <row r="23" spans="1:11" s="15" customFormat="1" ht="15" x14ac:dyDescent="0.25">
      <c r="A23" s="16">
        <v>62</v>
      </c>
      <c r="B23" s="10">
        <f>IF([1]PumpRatePerUserCalcs!Z$49&gt;B22,B22,[1]PumpRatePerUserCalcs!Z$49)</f>
        <v>1.595639812361672</v>
      </c>
      <c r="C23" s="11">
        <f t="shared" si="0"/>
        <v>520.01901484866892</v>
      </c>
      <c r="D23" s="11">
        <f>TRUNC((C23*1000/[1]UserCalcs!$D$49)/60)</f>
        <v>14</v>
      </c>
      <c r="E23" s="11">
        <f>((C23*1000/[1]UserCalcs!$D$49/60)-D23)*60</f>
        <v>26.698358081114897</v>
      </c>
      <c r="F23" s="12"/>
      <c r="G23" s="13">
        <v>23</v>
      </c>
      <c r="H23" s="10">
        <f>IF([1]PumpRatePerUserCalcs!BM$49&gt;H22,H22,[1]PumpRatePerUserCalcs!BM$49)</f>
        <v>0.29799986880908635</v>
      </c>
      <c r="I23" s="11">
        <f t="shared" si="1"/>
        <v>97.118157244881232</v>
      </c>
      <c r="J23" s="11">
        <f>TRUNC((I23*1000/[1]UserCalcs!$D$49)/60)</f>
        <v>2</v>
      </c>
      <c r="K23" s="17">
        <f>((I23*1000/[1]UserCalcs!$D$49/60)-J23)*60</f>
        <v>41.863595408135374</v>
      </c>
    </row>
    <row r="24" spans="1:11" s="15" customFormat="1" ht="15" x14ac:dyDescent="0.25">
      <c r="A24" s="16">
        <v>61</v>
      </c>
      <c r="B24" s="10">
        <f>IF([1]PumpRatePerUserCalcs!AA$49&gt;B23,B23,[1]PumpRatePerUserCalcs!AA$49)</f>
        <v>1.5350559764043745</v>
      </c>
      <c r="C24" s="11">
        <f t="shared" si="0"/>
        <v>500.27474271018565</v>
      </c>
      <c r="D24" s="11">
        <f>TRUNC((C24*1000/[1]UserCalcs!$D$49)/60)</f>
        <v>13</v>
      </c>
      <c r="E24" s="11">
        <f>((C24*1000/[1]UserCalcs!$D$49/60)-D24)*60</f>
        <v>53.791237850309379</v>
      </c>
      <c r="F24" s="12"/>
      <c r="G24" s="13">
        <v>22</v>
      </c>
      <c r="H24" s="10">
        <f>IF([1]PumpRatePerUserCalcs!BN$49&gt;H23,H23,[1]PumpRatePerUserCalcs!BN$49)</f>
        <v>0.2728037577824115</v>
      </c>
      <c r="I24" s="11">
        <f t="shared" si="1"/>
        <v>88.906744661287917</v>
      </c>
      <c r="J24" s="11">
        <f>TRUNC((I24*1000/[1]UserCalcs!$D$49)/60)</f>
        <v>2</v>
      </c>
      <c r="K24" s="17">
        <f>((I24*1000/[1]UserCalcs!$D$49/60)-J24)*60</f>
        <v>28.177907768813178</v>
      </c>
    </row>
    <row r="25" spans="1:11" s="15" customFormat="1" ht="15" x14ac:dyDescent="0.25">
      <c r="A25" s="16">
        <v>60</v>
      </c>
      <c r="B25" s="10">
        <f>IF([1]PumpRatePerUserCalcs!AB$49&gt;B24,B24,[1]PumpRatePerUserCalcs!AB$49)</f>
        <v>1.4951339856834212</v>
      </c>
      <c r="C25" s="11">
        <f t="shared" si="0"/>
        <v>487.26416593422692</v>
      </c>
      <c r="D25" s="11">
        <f>TRUNC((C25*1000/[1]UserCalcs!$D$49)/60)</f>
        <v>13</v>
      </c>
      <c r="E25" s="11">
        <f>((C25*1000/[1]UserCalcs!$D$49/60)-D25)*60</f>
        <v>32.10694322371161</v>
      </c>
      <c r="F25" s="12"/>
      <c r="G25" s="13">
        <v>21</v>
      </c>
      <c r="H25" s="10">
        <f>IF([1]PumpRatePerUserCalcs!BO$49&gt;H24,H24,[1]PumpRatePerUserCalcs!BO$49)</f>
        <v>0.24760764675573665</v>
      </c>
      <c r="I25" s="11">
        <f t="shared" si="1"/>
        <v>80.695332077694573</v>
      </c>
      <c r="J25" s="11">
        <f>TRUNC((I25*1000/[1]UserCalcs!$D$49)/60)</f>
        <v>2</v>
      </c>
      <c r="K25" s="17">
        <f>((I25*1000/[1]UserCalcs!$D$49/60)-J25)*60</f>
        <v>14.492220129490958</v>
      </c>
    </row>
    <row r="26" spans="1:11" s="15" customFormat="1" ht="15" x14ac:dyDescent="0.25">
      <c r="A26" s="16">
        <v>59</v>
      </c>
      <c r="B26" s="10">
        <f>IF([1]PumpRatePerUserCalcs!AC$49&gt;B25,B25,[1]PumpRatePerUserCalcs!AC$49)</f>
        <v>1.4552119949624671</v>
      </c>
      <c r="C26" s="11">
        <f t="shared" si="0"/>
        <v>474.25358915826803</v>
      </c>
      <c r="D26" s="11">
        <f>TRUNC((C26*1000/[1]UserCalcs!$D$49)/60)</f>
        <v>13</v>
      </c>
      <c r="E26" s="11">
        <f>((C26*1000/[1]UserCalcs!$D$49/60)-D26)*60</f>
        <v>10.422648597113415</v>
      </c>
      <c r="F26" s="12"/>
      <c r="G26" s="13">
        <v>20</v>
      </c>
      <c r="H26" s="10">
        <f>IF([1]PumpRatePerUserCalcs!BP$49&gt;H25,H25,[1]PumpRatePerUserCalcs!BP$49)</f>
        <v>0.22503635913253295</v>
      </c>
      <c r="I26" s="11">
        <f t="shared" si="1"/>
        <v>73.339349441292498</v>
      </c>
      <c r="J26" s="11">
        <f>TRUNC((I26*1000/[1]UserCalcs!$D$49)/60)</f>
        <v>2</v>
      </c>
      <c r="K26" s="17">
        <f>((I26*1000/[1]UserCalcs!$D$49/60)-J26)*60</f>
        <v>2.2322490688208152</v>
      </c>
    </row>
    <row r="27" spans="1:11" s="15" customFormat="1" ht="15" x14ac:dyDescent="0.25">
      <c r="A27" s="16">
        <v>58</v>
      </c>
      <c r="B27" s="10">
        <f>IF([1]PumpRatePerUserCalcs!AD$49&gt;B26,B26,[1]PumpRatePerUserCalcs!AD$49)</f>
        <v>1.4152900042415137</v>
      </c>
      <c r="C27" s="11">
        <f t="shared" si="0"/>
        <v>461.2430123823093</v>
      </c>
      <c r="D27" s="11">
        <f>TRUNC((C27*1000/[1]UserCalcs!$D$49)/60)</f>
        <v>12</v>
      </c>
      <c r="E27" s="11">
        <f>((C27*1000/[1]UserCalcs!$D$49/60)-D27)*60</f>
        <v>48.73835397051554</v>
      </c>
      <c r="F27" s="12"/>
      <c r="G27" s="13">
        <v>19</v>
      </c>
      <c r="H27" s="10">
        <f>IF([1]PumpRatePerUserCalcs!BQ$49&gt;H26,H26,[1]PumpRatePerUserCalcs!BQ$49)</f>
        <v>0.20246507150932933</v>
      </c>
      <c r="I27" s="11">
        <f t="shared" si="1"/>
        <v>65.983366804890423</v>
      </c>
      <c r="J27" s="11">
        <f>TRUNC((I27*1000/[1]UserCalcs!$D$49)/60)</f>
        <v>1</v>
      </c>
      <c r="K27" s="17">
        <f>((I27*1000/[1]UserCalcs!$D$49/60)-J27)*60</f>
        <v>49.97227800815071</v>
      </c>
    </row>
    <row r="28" spans="1:11" s="15" customFormat="1" ht="15" x14ac:dyDescent="0.25">
      <c r="A28" s="16">
        <v>57</v>
      </c>
      <c r="B28" s="10">
        <f>IF([1]PumpRatePerUserCalcs!AE$49&gt;B27,B27,[1]PumpRatePerUserCalcs!AE$49)</f>
        <v>1.3753680135205602</v>
      </c>
      <c r="C28" s="11">
        <f t="shared" si="0"/>
        <v>448.23243560635052</v>
      </c>
      <c r="D28" s="11">
        <f>TRUNC((C28*1000/[1]UserCalcs!$D$49)/60)</f>
        <v>12</v>
      </c>
      <c r="E28" s="11">
        <f>((C28*1000/[1]UserCalcs!$D$49/60)-D28)*60</f>
        <v>27.054059343917558</v>
      </c>
      <c r="F28" s="12"/>
      <c r="G28" s="13">
        <v>18</v>
      </c>
      <c r="H28" s="10">
        <f>IF([1]PumpRatePerUserCalcs!BR$49&gt;H27,H27,[1]PumpRatePerUserCalcs!BR$49)</f>
        <v>0.17989378388612576</v>
      </c>
      <c r="I28" s="11">
        <f t="shared" si="1"/>
        <v>58.627384168488383</v>
      </c>
      <c r="J28" s="11">
        <f>TRUNC((I28*1000/[1]UserCalcs!$D$49)/60)</f>
        <v>1</v>
      </c>
      <c r="K28" s="17">
        <f>((I28*1000/[1]UserCalcs!$D$49/60)-J28)*60</f>
        <v>37.712306947480634</v>
      </c>
    </row>
    <row r="29" spans="1:11" s="15" customFormat="1" ht="15" x14ac:dyDescent="0.25">
      <c r="A29" s="16">
        <v>56</v>
      </c>
      <c r="B29" s="10">
        <f>IF([1]PumpRatePerUserCalcs!AF$49&gt;B28,B28,[1]PumpRatePerUserCalcs!AF$49)</f>
        <v>1.3354460227996061</v>
      </c>
      <c r="C29" s="11">
        <f t="shared" si="0"/>
        <v>435.22185883039162</v>
      </c>
      <c r="D29" s="11">
        <f>TRUNC((C29*1000/[1]UserCalcs!$D$49)/60)</f>
        <v>12</v>
      </c>
      <c r="E29" s="11">
        <f>((C29*1000/[1]UserCalcs!$D$49/60)-D29)*60</f>
        <v>5.3697647173192564</v>
      </c>
      <c r="F29" s="12"/>
      <c r="G29" s="13">
        <v>17</v>
      </c>
      <c r="H29" s="10">
        <f>IF([1]PumpRatePerUserCalcs!BS$49&gt;H28,H28,[1]PumpRatePerUserCalcs!BS$49)</f>
        <v>0.15732249626292216</v>
      </c>
      <c r="I29" s="11">
        <f t="shared" si="1"/>
        <v>51.27140153208633</v>
      </c>
      <c r="J29" s="11">
        <f>TRUNC((I29*1000/[1]UserCalcs!$D$49)/60)</f>
        <v>1</v>
      </c>
      <c r="K29" s="17">
        <f>((I29*1000/[1]UserCalcs!$D$49/60)-J29)*60</f>
        <v>25.452335886810559</v>
      </c>
    </row>
    <row r="30" spans="1:11" s="15" customFormat="1" ht="15" x14ac:dyDescent="0.25">
      <c r="A30" s="16">
        <v>55</v>
      </c>
      <c r="B30" s="10">
        <f>IF([1]PumpRatePerUserCalcs!AG$49&gt;B29,B29,[1]PumpRatePerUserCalcs!AG$49)</f>
        <v>1.2955240320786527</v>
      </c>
      <c r="C30" s="11">
        <f t="shared" si="0"/>
        <v>422.2112820544329</v>
      </c>
      <c r="D30" s="11">
        <f>TRUNC((C30*1000/[1]UserCalcs!$D$49)/60)</f>
        <v>11</v>
      </c>
      <c r="E30" s="11">
        <f>((C30*1000/[1]UserCalcs!$D$49/60)-D30)*60</f>
        <v>43.685470090721488</v>
      </c>
      <c r="F30" s="12"/>
      <c r="G30" s="13">
        <v>16</v>
      </c>
      <c r="H30" s="10">
        <f>IF([1]PumpRatePerUserCalcs!BT$49&gt;H29,H29,[1]PumpRatePerUserCalcs!BT$49)</f>
        <v>0.13475120863971854</v>
      </c>
      <c r="I30" s="11">
        <f t="shared" si="1"/>
        <v>43.915418895684269</v>
      </c>
      <c r="J30" s="11">
        <f>TRUNC((I30*1000/[1]UserCalcs!$D$49)/60)</f>
        <v>1</v>
      </c>
      <c r="K30" s="17">
        <f>((I30*1000/[1]UserCalcs!$D$49/60)-J30)*60</f>
        <v>13.192364826140444</v>
      </c>
    </row>
    <row r="31" spans="1:11" s="15" customFormat="1" ht="15" x14ac:dyDescent="0.25">
      <c r="A31" s="16">
        <v>54</v>
      </c>
      <c r="B31" s="10">
        <f>IF([1]PumpRatePerUserCalcs!AH$49&gt;B30,B30,[1]PumpRatePerUserCalcs!AH$49)</f>
        <v>1.2556020413576992</v>
      </c>
      <c r="C31" s="11">
        <f t="shared" si="0"/>
        <v>409.20070527847412</v>
      </c>
      <c r="D31" s="11">
        <f>TRUNC((C31*1000/[1]UserCalcs!$D$49)/60)</f>
        <v>11</v>
      </c>
      <c r="E31" s="11">
        <f>((C31*1000/[1]UserCalcs!$D$49/60)-D31)*60</f>
        <v>22.001175464123506</v>
      </c>
      <c r="F31" s="12"/>
      <c r="G31" s="13">
        <v>15</v>
      </c>
      <c r="H31" s="10">
        <f>IF([1]PumpRatePerUserCalcs!BU$49&gt;H30,H30,[1]PumpRatePerUserCalcs!BU$49)</f>
        <v>0.11217992101651494</v>
      </c>
      <c r="I31" s="11">
        <f t="shared" si="1"/>
        <v>36.559436259282222</v>
      </c>
      <c r="J31" s="11">
        <f>TRUNC((I31*1000/[1]UserCalcs!$D$49)/60)</f>
        <v>1</v>
      </c>
      <c r="K31" s="17">
        <f>((I31*1000/[1]UserCalcs!$D$49/60)-J31)*60</f>
        <v>0.93239376547036734</v>
      </c>
    </row>
    <row r="32" spans="1:11" s="15" customFormat="1" ht="15" x14ac:dyDescent="0.25">
      <c r="A32" s="16">
        <v>53</v>
      </c>
      <c r="B32" s="10">
        <f>IF([1]PumpRatePerUserCalcs!AI$49&gt;B31,B31,[1]PumpRatePerUserCalcs!AI$49)</f>
        <v>1.2156800506367456</v>
      </c>
      <c r="C32" s="11">
        <f t="shared" si="0"/>
        <v>396.19012850251539</v>
      </c>
      <c r="D32" s="11">
        <f>TRUNC((C32*1000/[1]UserCalcs!$D$49)/60)</f>
        <v>11</v>
      </c>
      <c r="E32" s="11">
        <f>((C32*1000/[1]UserCalcs!$D$49/60)-D32)*60</f>
        <v>0.31688083752563045</v>
      </c>
      <c r="F32" s="12"/>
      <c r="G32" s="13">
        <v>14</v>
      </c>
      <c r="H32" s="10">
        <f>IF([1]PumpRatePerUserCalcs!BV$49&gt;H31,H31,[1]PumpRatePerUserCalcs!BV$49)</f>
        <v>8.9608633393311349E-2</v>
      </c>
      <c r="I32" s="11">
        <f t="shared" si="1"/>
        <v>29.203453622880168</v>
      </c>
      <c r="J32" s="11">
        <f>TRUNC((I32*1000/[1]UserCalcs!$D$49)/60)</f>
        <v>0</v>
      </c>
      <c r="K32" s="17">
        <f>((I32*1000/[1]UserCalcs!$D$49/60)-J32)*60</f>
        <v>48.672422704800283</v>
      </c>
    </row>
    <row r="33" spans="1:11" s="15" customFormat="1" ht="15" x14ac:dyDescent="0.25">
      <c r="A33" s="16">
        <v>52</v>
      </c>
      <c r="B33" s="10">
        <f>IF([1]PumpRatePerUserCalcs!AJ$49&gt;B32,B32,[1]PumpRatePerUserCalcs!AJ$49)</f>
        <v>1.1757580599157917</v>
      </c>
      <c r="C33" s="11">
        <f t="shared" si="0"/>
        <v>383.17955172655655</v>
      </c>
      <c r="D33" s="11">
        <f>TRUNC((C33*1000/[1]UserCalcs!$D$49)/60)</f>
        <v>10</v>
      </c>
      <c r="E33" s="11">
        <f>((C33*1000/[1]UserCalcs!$D$49/60)-D33)*60</f>
        <v>38.632586210927542</v>
      </c>
      <c r="F33" s="12"/>
      <c r="G33" s="13">
        <v>13</v>
      </c>
      <c r="H33" s="10">
        <f>IF([1]PumpRatePerUserCalcs!BW$49&gt;H32,H32,[1]PumpRatePerUserCalcs!BW$49)</f>
        <v>6.7037345770107754E-2</v>
      </c>
      <c r="I33" s="11">
        <f t="shared" si="1"/>
        <v>21.847470986478118</v>
      </c>
      <c r="J33" s="11">
        <f>TRUNC((I33*1000/[1]UserCalcs!$D$49)/60)</f>
        <v>0</v>
      </c>
      <c r="K33" s="17">
        <f>((I33*1000/[1]UserCalcs!$D$49/60)-J33)*60</f>
        <v>36.412451644130194</v>
      </c>
    </row>
    <row r="34" spans="1:11" s="15" customFormat="1" ht="15" x14ac:dyDescent="0.25">
      <c r="A34" s="16">
        <v>51</v>
      </c>
      <c r="B34" s="10">
        <f>IF([1]PumpRatePerUserCalcs!AK$49&gt;B33,B33,[1]PumpRatePerUserCalcs!AK$49)</f>
        <v>1.1358360691948381</v>
      </c>
      <c r="C34" s="11">
        <f t="shared" si="0"/>
        <v>370.16897495059771</v>
      </c>
      <c r="D34" s="11">
        <f>TRUNC((C34*1000/[1]UserCalcs!$D$49)/60)</f>
        <v>10</v>
      </c>
      <c r="E34" s="11">
        <f>((C34*1000/[1]UserCalcs!$D$49/60)-D34)*60</f>
        <v>16.94829158432956</v>
      </c>
      <c r="F34" s="12"/>
      <c r="G34" s="13">
        <v>12</v>
      </c>
      <c r="H34" s="10">
        <f>IF([1]PumpRatePerUserCalcs!BX$49&gt;H33,H33,[1]PumpRatePerUserCalcs!BX$49)</f>
        <v>4.4466058146904151E-2</v>
      </c>
      <c r="I34" s="11">
        <f t="shared" si="1"/>
        <v>14.491488350076063</v>
      </c>
      <c r="J34" s="11">
        <f>TRUNC((I34*1000/[1]UserCalcs!$D$49)/60)</f>
        <v>0</v>
      </c>
      <c r="K34" s="17">
        <f>((I34*1000/[1]UserCalcs!$D$49/60)-J34)*60</f>
        <v>24.152480583460104</v>
      </c>
    </row>
    <row r="35" spans="1:11" s="15" customFormat="1" ht="15" x14ac:dyDescent="0.25">
      <c r="A35" s="16">
        <v>50</v>
      </c>
      <c r="B35" s="10">
        <f>IF([1]PumpRatePerUserCalcs!AL$49&gt;B34,B34,[1]PumpRatePerUserCalcs!AL$49)</f>
        <v>1.1026754120298217</v>
      </c>
      <c r="C35" s="11">
        <f t="shared" si="0"/>
        <v>359.36191678051887</v>
      </c>
      <c r="D35" s="11">
        <f>TRUNC((C35*1000/[1]UserCalcs!$D$49)/60)</f>
        <v>9</v>
      </c>
      <c r="E35" s="11">
        <f>((C35*1000/[1]UserCalcs!$D$49/60)-D35)*60</f>
        <v>58.936527967531411</v>
      </c>
      <c r="F35" s="12"/>
      <c r="G35" s="13">
        <v>11</v>
      </c>
      <c r="H35" s="10">
        <f>IF([1]PumpRatePerUserCalcs!BY$49&gt;H34,H34,[1]PumpRatePerUserCalcs!BY$49)</f>
        <v>2.1894770523700566E-2</v>
      </c>
      <c r="I35" s="11">
        <f t="shared" si="1"/>
        <v>7.1355057136740143</v>
      </c>
      <c r="J35" s="11">
        <f>TRUNC((I35*1000/[1]UserCalcs!$D$49)/60)</f>
        <v>0</v>
      </c>
      <c r="K35" s="17">
        <f>((I35*1000/[1]UserCalcs!$D$49/60)-J35)*60</f>
        <v>11.892509522790023</v>
      </c>
    </row>
    <row r="36" spans="1:11" s="15" customFormat="1" ht="15" x14ac:dyDescent="0.25">
      <c r="A36" s="16">
        <v>49</v>
      </c>
      <c r="B36" s="10">
        <f>IF([1]PumpRatePerUserCalcs!AM$49&gt;B35,B35,[1]PumpRatePerUserCalcs!AM$49)</f>
        <v>1.0695147548648045</v>
      </c>
      <c r="C36" s="11">
        <f t="shared" si="0"/>
        <v>348.55485861043979</v>
      </c>
      <c r="D36" s="11">
        <f>TRUNC((C36*1000/[1]UserCalcs!$D$49)/60)</f>
        <v>9</v>
      </c>
      <c r="E36" s="11">
        <f>((C36*1000/[1]UserCalcs!$D$49/60)-D36)*60</f>
        <v>40.924764350732943</v>
      </c>
      <c r="F36" s="12"/>
      <c r="G36" s="13">
        <v>10</v>
      </c>
      <c r="H36" s="10">
        <f>IF([1]PumpRatePerUserCalcs!BZ$49&gt;H35,H35,[1]PumpRatePerUserCalcs!BZ$49)</f>
        <v>0</v>
      </c>
      <c r="I36" s="11">
        <f t="shared" si="1"/>
        <v>0</v>
      </c>
      <c r="J36" s="11">
        <f>TRUNC((I36*1000/[1]UserCalcs!$D$49)/60)</f>
        <v>0</v>
      </c>
      <c r="K36" s="17">
        <f>((I36*1000/[1]UserCalcs!$D$49/60)-J36)*60</f>
        <v>0</v>
      </c>
    </row>
    <row r="37" spans="1:11" s="15" customFormat="1" ht="15" x14ac:dyDescent="0.25">
      <c r="A37" s="16">
        <v>48</v>
      </c>
      <c r="B37" s="10">
        <f>IF([1]PumpRatePerUserCalcs!AN$49&gt;B36,B36,[1]PumpRatePerUserCalcs!AN$49)</f>
        <v>1.0363540976997878</v>
      </c>
      <c r="C37" s="11">
        <f t="shared" si="0"/>
        <v>337.74780044036083</v>
      </c>
      <c r="D37" s="11">
        <f>TRUNC((C37*1000/[1]UserCalcs!$D$49)/60)</f>
        <v>9</v>
      </c>
      <c r="E37" s="11">
        <f>((C37*1000/[1]UserCalcs!$D$49/60)-D37)*60</f>
        <v>22.913000733934688</v>
      </c>
      <c r="F37" s="12"/>
      <c r="G37" s="13">
        <v>9</v>
      </c>
      <c r="H37" s="10">
        <f>IF([1]PumpRatePerUserCalcs!CA$49&gt;H36,H36,[1]PumpRatePerUserCalcs!CA$49)</f>
        <v>0</v>
      </c>
      <c r="I37" s="11">
        <f t="shared" si="1"/>
        <v>0</v>
      </c>
      <c r="J37" s="11">
        <f>TRUNC((I37*1000/[1]UserCalcs!$D$49)/60)</f>
        <v>0</v>
      </c>
      <c r="K37" s="17">
        <f>((I37*1000/[1]UserCalcs!$D$49/60)-J37)*60</f>
        <v>0</v>
      </c>
    </row>
    <row r="38" spans="1:11" s="15" customFormat="1" ht="15" x14ac:dyDescent="0.25">
      <c r="A38" s="16">
        <v>47</v>
      </c>
      <c r="B38" s="10">
        <f>IF([1]PumpRatePerUserCalcs!AO$49&gt;B37,B37,[1]PumpRatePerUserCalcs!AO$49)</f>
        <v>1.0031934405347709</v>
      </c>
      <c r="C38" s="11">
        <f t="shared" si="0"/>
        <v>326.94074227028182</v>
      </c>
      <c r="D38" s="11">
        <f>TRUNC((C38*1000/[1]UserCalcs!$D$49)/60)</f>
        <v>9</v>
      </c>
      <c r="E38" s="11">
        <f>((C38*1000/[1]UserCalcs!$D$49/60)-D38)*60</f>
        <v>4.9012371171363256</v>
      </c>
      <c r="F38" s="12"/>
      <c r="G38" s="13">
        <v>8</v>
      </c>
      <c r="H38" s="10">
        <f>IF([1]PumpRatePerUserCalcs!CB$49&gt;H37,H37,[1]PumpRatePerUserCalcs!CB$49)</f>
        <v>0</v>
      </c>
      <c r="I38" s="11">
        <f t="shared" si="1"/>
        <v>0</v>
      </c>
      <c r="J38" s="11">
        <f>TRUNC((I38*1000/[1]UserCalcs!$D$49)/60)</f>
        <v>0</v>
      </c>
      <c r="K38" s="17">
        <f>((I38*1000/[1]UserCalcs!$D$49/60)-J38)*60</f>
        <v>0</v>
      </c>
    </row>
    <row r="39" spans="1:11" s="15" customFormat="1" ht="15" x14ac:dyDescent="0.25">
      <c r="A39" s="16">
        <v>46</v>
      </c>
      <c r="B39" s="10">
        <f>IF([1]PumpRatePerUserCalcs!AP$49&gt;B38,B38,[1]PumpRatePerUserCalcs!AP$49)</f>
        <v>0.97003278336975363</v>
      </c>
      <c r="C39" s="11">
        <f t="shared" si="0"/>
        <v>316.13368410020269</v>
      </c>
      <c r="D39" s="11">
        <f>TRUNC((C39*1000/[1]UserCalcs!$D$49)/60)</f>
        <v>8</v>
      </c>
      <c r="E39" s="11">
        <f>((C39*1000/[1]UserCalcs!$D$49/60)-D39)*60</f>
        <v>46.889473500337751</v>
      </c>
      <c r="F39" s="12"/>
      <c r="G39" s="13">
        <v>7</v>
      </c>
      <c r="H39" s="10">
        <f>IF([1]PumpRatePerUserCalcs!CC$49&gt;H38,H38,[1]PumpRatePerUserCalcs!CC$49)</f>
        <v>0</v>
      </c>
      <c r="I39" s="11">
        <f t="shared" si="1"/>
        <v>0</v>
      </c>
      <c r="J39" s="11">
        <f>TRUNC((I39*1000/[1]UserCalcs!$D$49)/60)</f>
        <v>0</v>
      </c>
      <c r="K39" s="17">
        <f>((I39*1000/[1]UserCalcs!$D$49/60)-J39)*60</f>
        <v>0</v>
      </c>
    </row>
    <row r="40" spans="1:11" s="15" customFormat="1" ht="15" x14ac:dyDescent="0.25">
      <c r="A40" s="16">
        <v>45</v>
      </c>
      <c r="B40" s="10">
        <f>IF([1]PumpRatePerUserCalcs!AQ$49&gt;B39,B39,[1]PumpRatePerUserCalcs!AQ$49)</f>
        <v>0.9368721262047367</v>
      </c>
      <c r="C40" s="11">
        <f t="shared" si="0"/>
        <v>305.32662593012367</v>
      </c>
      <c r="D40" s="11">
        <f>TRUNC((C40*1000/[1]UserCalcs!$D$49)/60)</f>
        <v>8</v>
      </c>
      <c r="E40" s="11">
        <f>((C40*1000/[1]UserCalcs!$D$49/60)-D40)*60</f>
        <v>28.877709883539495</v>
      </c>
      <c r="F40" s="12"/>
      <c r="G40" s="13">
        <v>6</v>
      </c>
      <c r="H40" s="10">
        <f>IF([1]PumpRatePerUserCalcs!CD$49&gt;H39,H39,[1]PumpRatePerUserCalcs!CD$49)</f>
        <v>0</v>
      </c>
      <c r="I40" s="11">
        <f t="shared" si="1"/>
        <v>0</v>
      </c>
      <c r="J40" s="11">
        <f>TRUNC((I40*1000/[1]UserCalcs!$D$49)/60)</f>
        <v>0</v>
      </c>
      <c r="K40" s="17">
        <f>((I40*1000/[1]UserCalcs!$D$49/60)-J40)*60</f>
        <v>0</v>
      </c>
    </row>
    <row r="41" spans="1:11" s="15" customFormat="1" ht="15" x14ac:dyDescent="0.25">
      <c r="A41" s="16">
        <v>44</v>
      </c>
      <c r="B41" s="10">
        <f>IF([1]PumpRatePerUserCalcs!AR$49&gt;B40,B40,[1]PumpRatePerUserCalcs!AR$49)</f>
        <v>0.90371146903971988</v>
      </c>
      <c r="C41" s="11">
        <f t="shared" si="0"/>
        <v>294.51956776004471</v>
      </c>
      <c r="D41" s="11">
        <f>TRUNC((C41*1000/[1]UserCalcs!$D$49)/60)</f>
        <v>8</v>
      </c>
      <c r="E41" s="11">
        <f>((C41*1000/[1]UserCalcs!$D$49/60)-D41)*60</f>
        <v>10.865946266741133</v>
      </c>
      <c r="F41" s="12"/>
      <c r="G41" s="13">
        <v>5</v>
      </c>
      <c r="H41" s="10">
        <f>IF([1]PumpRatePerUserCalcs!CE$49&gt;H40,H40,[1]PumpRatePerUserCalcs!CE$49)</f>
        <v>0</v>
      </c>
      <c r="I41" s="11">
        <f t="shared" si="1"/>
        <v>0</v>
      </c>
      <c r="J41" s="11">
        <f>TRUNC((I41*1000/[1]UserCalcs!$D$49)/60)</f>
        <v>0</v>
      </c>
      <c r="K41" s="17">
        <f>((I41*1000/[1]UserCalcs!$D$49/60)-J41)*60</f>
        <v>0</v>
      </c>
    </row>
    <row r="42" spans="1:11" s="15" customFormat="1" ht="15" x14ac:dyDescent="0.25">
      <c r="A42" s="16">
        <v>43</v>
      </c>
      <c r="B42" s="10">
        <f>IF([1]PumpRatePerUserCalcs!AS$49&gt;B41,B41,[1]PumpRatePerUserCalcs!AS$49)</f>
        <v>0.87055081187470285</v>
      </c>
      <c r="C42" s="11">
        <f t="shared" si="0"/>
        <v>283.71250958996563</v>
      </c>
      <c r="D42" s="11">
        <f>TRUNC((C42*1000/[1]UserCalcs!$D$49)/60)</f>
        <v>7</v>
      </c>
      <c r="E42" s="11">
        <f>((C42*1000/[1]UserCalcs!$D$49/60)-D42)*60</f>
        <v>52.854182649942715</v>
      </c>
      <c r="F42" s="12"/>
      <c r="G42" s="13">
        <v>4</v>
      </c>
      <c r="H42" s="10">
        <f>IF([1]PumpRatePerUserCalcs!CF$49&gt;H41,H41,[1]PumpRatePerUserCalcs!CF$49)</f>
        <v>0</v>
      </c>
      <c r="I42" s="11">
        <f t="shared" si="1"/>
        <v>0</v>
      </c>
      <c r="J42" s="11">
        <f>TRUNC((I42*1000/[1]UserCalcs!$D$49)/60)</f>
        <v>0</v>
      </c>
      <c r="K42" s="17">
        <f>((I42*1000/[1]UserCalcs!$D$49/60)-J42)*60</f>
        <v>0</v>
      </c>
    </row>
    <row r="43" spans="1:11" s="15" customFormat="1" ht="15" x14ac:dyDescent="0.25">
      <c r="A43" s="16">
        <v>42</v>
      </c>
      <c r="B43" s="10">
        <f>IF([1]PumpRatePerUserCalcs!AT$49&gt;B42,B42,[1]PumpRatePerUserCalcs!AT$49)</f>
        <v>0.83739015470968592</v>
      </c>
      <c r="C43" s="11">
        <f t="shared" si="0"/>
        <v>272.90545141988667</v>
      </c>
      <c r="D43" s="11">
        <f>TRUNC((C43*1000/[1]UserCalcs!$D$49)/60)</f>
        <v>7</v>
      </c>
      <c r="E43" s="11">
        <f>((C43*1000/[1]UserCalcs!$D$49/60)-D43)*60</f>
        <v>34.842419033144466</v>
      </c>
      <c r="F43" s="12"/>
      <c r="G43" s="13">
        <v>3</v>
      </c>
      <c r="H43" s="10">
        <f>IF([1]PumpRatePerUserCalcs!CG$49&gt;H42,H42,[1]PumpRatePerUserCalcs!CG$49)</f>
        <v>0</v>
      </c>
      <c r="I43" s="11">
        <f t="shared" si="1"/>
        <v>0</v>
      </c>
      <c r="J43" s="11">
        <f>TRUNC((I43*1000/[1]UserCalcs!$D$49)/60)</f>
        <v>0</v>
      </c>
      <c r="K43" s="17">
        <f>((I43*1000/[1]UserCalcs!$D$49/60)-J43)*60</f>
        <v>0</v>
      </c>
    </row>
    <row r="44" spans="1:11" s="15" customFormat="1" ht="15" x14ac:dyDescent="0.25">
      <c r="A44" s="16">
        <v>41</v>
      </c>
      <c r="B44" s="10">
        <f>IF([1]PumpRatePerUserCalcs!AU$49&gt;B43,B43,[1]PumpRatePerUserCalcs!AU$49)</f>
        <v>0.8042294975446691</v>
      </c>
      <c r="C44" s="11">
        <f t="shared" si="0"/>
        <v>262.09839324980766</v>
      </c>
      <c r="D44" s="11">
        <f>TRUNC((C44*1000/[1]UserCalcs!$D$49)/60)</f>
        <v>7</v>
      </c>
      <c r="E44" s="11">
        <f>((C44*1000/[1]UserCalcs!$D$49/60)-D44)*60</f>
        <v>16.830655416346101</v>
      </c>
      <c r="F44" s="12"/>
      <c r="G44" s="13">
        <v>2</v>
      </c>
      <c r="H44" s="10">
        <f>IF([1]PumpRatePerUserCalcs!CH$49&gt;H43,H43,[1]PumpRatePerUserCalcs!CH$49)</f>
        <v>0</v>
      </c>
      <c r="I44" s="11">
        <f t="shared" si="1"/>
        <v>0</v>
      </c>
      <c r="J44" s="11">
        <f>TRUNC((I44*1000/[1]UserCalcs!$D$49)/60)</f>
        <v>0</v>
      </c>
      <c r="K44" s="17">
        <f>((I44*1000/[1]UserCalcs!$D$49/60)-J44)*60</f>
        <v>0</v>
      </c>
    </row>
    <row r="45" spans="1:11" s="15" customFormat="1" ht="15" x14ac:dyDescent="0.25">
      <c r="A45" s="18">
        <v>40</v>
      </c>
      <c r="B45" s="19">
        <f>IF([1]PumpRatePerUserCalcs!AV$49&gt;B44,B44,[1]PumpRatePerUserCalcs!AV$49)</f>
        <v>0.77376342349245031</v>
      </c>
      <c r="C45" s="20">
        <f t="shared" si="0"/>
        <v>252.16949971618953</v>
      </c>
      <c r="D45" s="20">
        <f>TRUNC((C45*1000/[1]UserCalcs!$D$49)/60)</f>
        <v>7</v>
      </c>
      <c r="E45" s="21">
        <f>((C45*1000/[1]UserCalcs!$D$49/60)-D45)*60</f>
        <v>0.28249952698258696</v>
      </c>
      <c r="F45" s="12"/>
      <c r="G45" s="22">
        <v>1</v>
      </c>
      <c r="H45" s="19">
        <f>IF([1]PumpRatePerUserCalcs!CI$49&gt;H44,H44,[1]PumpRatePerUserCalcs!CI$49)</f>
        <v>0</v>
      </c>
      <c r="I45" s="20">
        <f t="shared" si="1"/>
        <v>0</v>
      </c>
      <c r="J45" s="20">
        <f>TRUNC((I45*1000/[1]UserCalcs!$D$49)/60)</f>
        <v>0</v>
      </c>
      <c r="K45" s="21">
        <f>((I45*1000/[1]UserCalcs!$D$49/60)-J45)*60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5172-9069-40BA-B9E1-E20AD6A6B166}">
  <dimension ref="A1:K52"/>
  <sheetViews>
    <sheetView workbookViewId="0">
      <selection activeCell="R25" sqref="R24:R25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118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67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[1]PumpRatePerUserCalcs!J$50</f>
        <v>10.16273112051682</v>
      </c>
      <c r="C7" s="11">
        <f t="shared" ref="C7:C45" si="0">B7*325900/1000</f>
        <v>3312.0340721764319</v>
      </c>
      <c r="D7" s="11">
        <f>TRUNC((C7*1000/[1]UserCalcs!$D$50)/60)</f>
        <v>24</v>
      </c>
      <c r="E7" s="11">
        <f>((C7*1000/[1]UserCalcs!$D$50/60)-D7)*60</f>
        <v>1.4813989752866519E-2</v>
      </c>
      <c r="F7" s="12"/>
      <c r="G7" s="13">
        <v>39</v>
      </c>
      <c r="H7" s="10">
        <f>IF([1]PumpRatePerUserCalcs!AW$50&gt;B45,B45,[1]PumpRatePerUserCalcs!AW$50)</f>
        <v>5.0291182366381655</v>
      </c>
      <c r="I7" s="11">
        <f t="shared" ref="I7:I45" si="1">H7*325900/1000</f>
        <v>1638.9896333203781</v>
      </c>
      <c r="J7" s="11">
        <f>TRUNC((I7*1000/[1]UserCalcs!$D$50)/60)</f>
        <v>11</v>
      </c>
      <c r="K7" s="17">
        <f>((I7*1000/[1]UserCalcs!$D$50/60)-J7)*60</f>
        <v>52.604188400164418</v>
      </c>
    </row>
    <row r="8" spans="1:11" s="15" customFormat="1" ht="15" x14ac:dyDescent="0.25">
      <c r="A8" s="16">
        <v>77</v>
      </c>
      <c r="B8" s="10">
        <f>IF([1]PumpRatePerUserCalcs!K$50&gt;B7,B7,[1]PumpRatePerUserCalcs!K$50)</f>
        <v>10.16273112051682</v>
      </c>
      <c r="C8" s="11">
        <f t="shared" si="0"/>
        <v>3312.0340721764319</v>
      </c>
      <c r="D8" s="11">
        <f>TRUNC((C8*1000/[1]UserCalcs!$D$50)/60)</f>
        <v>24</v>
      </c>
      <c r="E8" s="11">
        <f>((C8*1000/[1]UserCalcs!$D$50/60)-D8)*60</f>
        <v>1.4813989752866519E-2</v>
      </c>
      <c r="F8" s="12"/>
      <c r="G8" s="13">
        <v>38</v>
      </c>
      <c r="H8" s="10">
        <f>IF([1]PumpRatePerUserCalcs!AX$50&gt;H7,H7,[1]PumpRatePerUserCalcs!AX$50)</f>
        <v>4.8229860760295384</v>
      </c>
      <c r="I8" s="11">
        <f t="shared" si="1"/>
        <v>1571.8111621780265</v>
      </c>
      <c r="J8" s="11">
        <f>TRUNC((I8*1000/[1]UserCalcs!$D$50)/60)</f>
        <v>11</v>
      </c>
      <c r="K8" s="17">
        <f>((I8*1000/[1]UserCalcs!$D$50/60)-J8)*60</f>
        <v>23.396157468707202</v>
      </c>
    </row>
    <row r="9" spans="1:11" s="15" customFormat="1" ht="15" x14ac:dyDescent="0.25">
      <c r="A9" s="16">
        <v>76</v>
      </c>
      <c r="B9" s="10">
        <f>IF([1]PumpRatePerUserCalcs!L$50&gt;B8,B8,[1]PumpRatePerUserCalcs!L$50)</f>
        <v>10.16273112051682</v>
      </c>
      <c r="C9" s="11">
        <f t="shared" si="0"/>
        <v>3312.0340721764319</v>
      </c>
      <c r="D9" s="11">
        <f>TRUNC((C9*1000/[1]UserCalcs!$D$50)/60)</f>
        <v>24</v>
      </c>
      <c r="E9" s="11">
        <f>((C9*1000/[1]UserCalcs!$D$50/60)-D9)*60</f>
        <v>1.4813989752866519E-2</v>
      </c>
      <c r="F9" s="12"/>
      <c r="G9" s="13">
        <v>37</v>
      </c>
      <c r="H9" s="10">
        <f>IF([1]PumpRatePerUserCalcs!AY$50&gt;H8,H8,[1]PumpRatePerUserCalcs!AY$50)</f>
        <v>4.6168539154209114</v>
      </c>
      <c r="I9" s="11">
        <f t="shared" si="1"/>
        <v>1504.6326910356752</v>
      </c>
      <c r="J9" s="11">
        <f>TRUNC((I9*1000/[1]UserCalcs!$D$50)/60)</f>
        <v>10</v>
      </c>
      <c r="K9" s="17">
        <f>((I9*1000/[1]UserCalcs!$D$50/60)-J9)*60</f>
        <v>54.188126537249985</v>
      </c>
    </row>
    <row r="10" spans="1:11" s="15" customFormat="1" ht="15" x14ac:dyDescent="0.25">
      <c r="A10" s="16">
        <v>75</v>
      </c>
      <c r="B10" s="10">
        <f>IF([1]PumpRatePerUserCalcs!M$50&gt;B9,B9,[1]PumpRatePerUserCalcs!M$50)</f>
        <v>10.16273112051682</v>
      </c>
      <c r="C10" s="11">
        <f t="shared" si="0"/>
        <v>3312.0340721764319</v>
      </c>
      <c r="D10" s="11">
        <f>TRUNC((C10*1000/[1]UserCalcs!$D$50)/60)</f>
        <v>24</v>
      </c>
      <c r="E10" s="11">
        <f>((C10*1000/[1]UserCalcs!$D$50/60)-D10)*60</f>
        <v>1.4813989752866519E-2</v>
      </c>
      <c r="F10" s="12"/>
      <c r="G10" s="13">
        <v>36</v>
      </c>
      <c r="H10" s="10">
        <f>IF([1]PumpRatePerUserCalcs!AZ$50&gt;H9,H9,[1]PumpRatePerUserCalcs!AZ$50)</f>
        <v>4.4107217548122861</v>
      </c>
      <c r="I10" s="11">
        <f t="shared" si="1"/>
        <v>1437.4542198933239</v>
      </c>
      <c r="J10" s="11">
        <f>TRUNC((I10*1000/[1]UserCalcs!$D$50)/60)</f>
        <v>10</v>
      </c>
      <c r="K10" s="17">
        <f>((I10*1000/[1]UserCalcs!$D$50/60)-J10)*60</f>
        <v>24.980095605793089</v>
      </c>
    </row>
    <row r="11" spans="1:11" s="15" customFormat="1" ht="15" x14ac:dyDescent="0.25">
      <c r="A11" s="16">
        <v>74</v>
      </c>
      <c r="B11" s="10">
        <f>IF([1]PumpRatePerUserCalcs!N$50&gt;B10,B10,[1]PumpRatePerUserCalcs!N$50)</f>
        <v>10.16273112051682</v>
      </c>
      <c r="C11" s="11">
        <f t="shared" si="0"/>
        <v>3312.0340721764319</v>
      </c>
      <c r="D11" s="11">
        <f>TRUNC((C11*1000/[1]UserCalcs!$D$50)/60)</f>
        <v>24</v>
      </c>
      <c r="E11" s="11">
        <f>((C11*1000/[1]UserCalcs!$D$50/60)-D11)*60</f>
        <v>1.4813989752866519E-2</v>
      </c>
      <c r="F11" s="12"/>
      <c r="G11" s="13">
        <v>35</v>
      </c>
      <c r="H11" s="10">
        <f>IF([1]PumpRatePerUserCalcs!BA$50&gt;H10,H10,[1]PumpRatePerUserCalcs!BA$50)</f>
        <v>4.2045895942036609</v>
      </c>
      <c r="I11" s="11">
        <f t="shared" si="1"/>
        <v>1370.275748750973</v>
      </c>
      <c r="J11" s="11">
        <f>TRUNC((I11*1000/[1]UserCalcs!$D$50)/60)</f>
        <v>9</v>
      </c>
      <c r="K11" s="17">
        <f>((I11*1000/[1]UserCalcs!$D$50/60)-J11)*60</f>
        <v>55.772064674336086</v>
      </c>
    </row>
    <row r="12" spans="1:11" s="15" customFormat="1" ht="15" x14ac:dyDescent="0.25">
      <c r="A12" s="16">
        <v>73</v>
      </c>
      <c r="B12" s="10">
        <f>IF([1]PumpRatePerUserCalcs!O$50&gt;B11,B11,[1]PumpRatePerUserCalcs!O$50)</f>
        <v>10.16273112051682</v>
      </c>
      <c r="C12" s="11">
        <f t="shared" si="0"/>
        <v>3312.0340721764319</v>
      </c>
      <c r="D12" s="11">
        <f>TRUNC((C12*1000/[1]UserCalcs!$D$50)/60)</f>
        <v>24</v>
      </c>
      <c r="E12" s="11">
        <f>((C12*1000/[1]UserCalcs!$D$50/60)-D12)*60</f>
        <v>1.4813989752866519E-2</v>
      </c>
      <c r="F12" s="12"/>
      <c r="G12" s="13">
        <v>34</v>
      </c>
      <c r="H12" s="10">
        <f>IF([1]PumpRatePerUserCalcs!BB$50&gt;H11,H11,[1]PumpRatePerUserCalcs!BB$50)</f>
        <v>3.9984574335950338</v>
      </c>
      <c r="I12" s="11">
        <f t="shared" si="1"/>
        <v>1303.0972776086217</v>
      </c>
      <c r="J12" s="11">
        <f>TRUNC((I12*1000/[1]UserCalcs!$D$50)/60)</f>
        <v>9</v>
      </c>
      <c r="K12" s="17">
        <f>((I12*1000/[1]UserCalcs!$D$50/60)-J12)*60</f>
        <v>26.564033742878976</v>
      </c>
    </row>
    <row r="13" spans="1:11" s="15" customFormat="1" ht="15" x14ac:dyDescent="0.25">
      <c r="A13" s="16">
        <v>72</v>
      </c>
      <c r="B13" s="10">
        <f>IF([1]PumpRatePerUserCalcs!P$50&gt;B12,B12,[1]PumpRatePerUserCalcs!P$50)</f>
        <v>10.16273112051682</v>
      </c>
      <c r="C13" s="11">
        <f t="shared" si="0"/>
        <v>3312.0340721764319</v>
      </c>
      <c r="D13" s="11">
        <f>TRUNC((C13*1000/[1]UserCalcs!$D$50)/60)</f>
        <v>24</v>
      </c>
      <c r="E13" s="11">
        <f>((C13*1000/[1]UserCalcs!$D$50/60)-D13)*60</f>
        <v>1.4813989752866519E-2</v>
      </c>
      <c r="F13" s="12"/>
      <c r="G13" s="13">
        <v>33</v>
      </c>
      <c r="H13" s="10">
        <f>IF([1]PumpRatePerUserCalcs!BC$50&gt;H12,H12,[1]PumpRatePerUserCalcs!BC$50)</f>
        <v>3.7923252729864072</v>
      </c>
      <c r="I13" s="11">
        <f t="shared" si="1"/>
        <v>1235.9188064662701</v>
      </c>
      <c r="J13" s="11">
        <f>TRUNC((I13*1000/[1]UserCalcs!$D$50)/60)</f>
        <v>8</v>
      </c>
      <c r="K13" s="17">
        <f>((I13*1000/[1]UserCalcs!$D$50/60)-J13)*60</f>
        <v>57.35600281142176</v>
      </c>
    </row>
    <row r="14" spans="1:11" s="15" customFormat="1" ht="15" x14ac:dyDescent="0.25">
      <c r="A14" s="16">
        <v>71</v>
      </c>
      <c r="B14" s="10">
        <f>IF([1]PumpRatePerUserCalcs!Q$50&gt;B13,B13,[1]PumpRatePerUserCalcs!Q$50)</f>
        <v>10.16273112051682</v>
      </c>
      <c r="C14" s="11">
        <f t="shared" si="0"/>
        <v>3312.0340721764319</v>
      </c>
      <c r="D14" s="11">
        <f>TRUNC((C14*1000/[1]UserCalcs!$D$50)/60)</f>
        <v>24</v>
      </c>
      <c r="E14" s="11">
        <f>((C14*1000/[1]UserCalcs!$D$50/60)-D14)*60</f>
        <v>1.4813989752866519E-2</v>
      </c>
      <c r="F14" s="12"/>
      <c r="G14" s="13">
        <v>32</v>
      </c>
      <c r="H14" s="10">
        <f>IF([1]PumpRatePerUserCalcs!BD$50&gt;H13,H13,[1]PumpRatePerUserCalcs!BD$50)</f>
        <v>3.5861931123777815</v>
      </c>
      <c r="I14" s="11">
        <f t="shared" si="1"/>
        <v>1168.740335323919</v>
      </c>
      <c r="J14" s="11">
        <f>TRUNC((I14*1000/[1]UserCalcs!$D$50)/60)</f>
        <v>8</v>
      </c>
      <c r="K14" s="17">
        <f>((I14*1000/[1]UserCalcs!$D$50/60)-J14)*60</f>
        <v>28.147971879964864</v>
      </c>
    </row>
    <row r="15" spans="1:11" s="15" customFormat="1" ht="15" x14ac:dyDescent="0.25">
      <c r="A15" s="16">
        <v>70</v>
      </c>
      <c r="B15" s="10">
        <f>IF([1]PumpRatePerUserCalcs!R$50&gt;B14,B14,[1]PumpRatePerUserCalcs!R$50)</f>
        <v>10.16273112051682</v>
      </c>
      <c r="C15" s="11">
        <f t="shared" si="0"/>
        <v>3312.0340721764319</v>
      </c>
      <c r="D15" s="11">
        <f>TRUNC((C15*1000/[1]UserCalcs!$D$50)/60)</f>
        <v>24</v>
      </c>
      <c r="E15" s="11">
        <f>((C15*1000/[1]UserCalcs!$D$50/60)-D15)*60</f>
        <v>1.4813989752866519E-2</v>
      </c>
      <c r="F15" s="12"/>
      <c r="G15" s="13">
        <v>31</v>
      </c>
      <c r="H15" s="10">
        <f>IF([1]PumpRatePerUserCalcs!BE$50&gt;H14,H14,[1]PumpRatePerUserCalcs!BE$50)</f>
        <v>3.3800609517691553</v>
      </c>
      <c r="I15" s="11">
        <f t="shared" si="1"/>
        <v>1101.5618641815677</v>
      </c>
      <c r="J15" s="11">
        <f>TRUNC((I15*1000/[1]UserCalcs!$D$50)/60)</f>
        <v>7</v>
      </c>
      <c r="K15" s="17">
        <f>((I15*1000/[1]UserCalcs!$D$50/60)-J15)*60</f>
        <v>58.939940948507697</v>
      </c>
    </row>
    <row r="16" spans="1:11" s="15" customFormat="1" ht="15" x14ac:dyDescent="0.25">
      <c r="A16" s="16">
        <v>69</v>
      </c>
      <c r="B16" s="10">
        <f>IF([1]PumpRatePerUserCalcs!S$50&gt;B15,B15,[1]PumpRatePerUserCalcs!S$50)</f>
        <v>10.16273112051682</v>
      </c>
      <c r="C16" s="11">
        <f t="shared" si="0"/>
        <v>3312.0340721764319</v>
      </c>
      <c r="D16" s="11">
        <f>TRUNC((C16*1000/[1]UserCalcs!$D$50)/60)</f>
        <v>24</v>
      </c>
      <c r="E16" s="11">
        <f>((C16*1000/[1]UserCalcs!$D$50/60)-D16)*60</f>
        <v>1.4813989752866519E-2</v>
      </c>
      <c r="F16" s="12"/>
      <c r="G16" s="13">
        <v>30</v>
      </c>
      <c r="H16" s="10">
        <f>IF([1]PumpRatePerUserCalcs!BF$50&gt;H15,H15,[1]PumpRatePerUserCalcs!BF$50)</f>
        <v>3.2095851367376103</v>
      </c>
      <c r="I16" s="11">
        <f t="shared" si="1"/>
        <v>1046.0037960627872</v>
      </c>
      <c r="J16" s="11">
        <f>TRUNC((I16*1000/[1]UserCalcs!$D$50)/60)</f>
        <v>7</v>
      </c>
      <c r="K16" s="17">
        <f>((I16*1000/[1]UserCalcs!$D$50/60)-J16)*60</f>
        <v>34.784259157733572</v>
      </c>
    </row>
    <row r="17" spans="1:11" s="15" customFormat="1" ht="15" x14ac:dyDescent="0.25">
      <c r="A17" s="16">
        <v>68</v>
      </c>
      <c r="B17" s="10">
        <f>IF([1]PumpRatePerUserCalcs!T$50&gt;B16,B16,[1]PumpRatePerUserCalcs!T$50)</f>
        <v>10.16273112051682</v>
      </c>
      <c r="C17" s="11">
        <f t="shared" si="0"/>
        <v>3312.0340721764319</v>
      </c>
      <c r="D17" s="11">
        <f>TRUNC((C17*1000/[1]UserCalcs!$D$50)/60)</f>
        <v>24</v>
      </c>
      <c r="E17" s="11">
        <f>((C17*1000/[1]UserCalcs!$D$50/60)-D17)*60</f>
        <v>1.4813989752866519E-2</v>
      </c>
      <c r="F17" s="12"/>
      <c r="G17" s="13">
        <v>29</v>
      </c>
      <c r="H17" s="10">
        <f>IF([1]PumpRatePerUserCalcs!BG$50&gt;H16,H16,[1]PumpRatePerUserCalcs!BG$50)</f>
        <v>3.0391093217060652</v>
      </c>
      <c r="I17" s="11">
        <f t="shared" si="1"/>
        <v>990.44572794400665</v>
      </c>
      <c r="J17" s="11">
        <f>TRUNC((I17*1000/[1]UserCalcs!$D$50)/60)</f>
        <v>7</v>
      </c>
      <c r="K17" s="17">
        <f>((I17*1000/[1]UserCalcs!$D$50/60)-J17)*60</f>
        <v>10.628577366959391</v>
      </c>
    </row>
    <row r="18" spans="1:11" s="15" customFormat="1" ht="15" x14ac:dyDescent="0.25">
      <c r="A18" s="16">
        <v>67</v>
      </c>
      <c r="B18" s="10">
        <f>IF([1]PumpRatePerUserCalcs!U$50&gt;B17,B17,[1]PumpRatePerUserCalcs!U$50)</f>
        <v>10.16273112051682</v>
      </c>
      <c r="C18" s="11">
        <f t="shared" si="0"/>
        <v>3312.0340721764319</v>
      </c>
      <c r="D18" s="11">
        <f>TRUNC((C18*1000/[1]UserCalcs!$D$50)/60)</f>
        <v>24</v>
      </c>
      <c r="E18" s="11">
        <f>((C18*1000/[1]UserCalcs!$D$50/60)-D18)*60</f>
        <v>1.4813989752866519E-2</v>
      </c>
      <c r="F18" s="12"/>
      <c r="G18" s="13">
        <v>28</v>
      </c>
      <c r="H18" s="10">
        <f>IF([1]PumpRatePerUserCalcs!BH$50&gt;H17,H17,[1]PumpRatePerUserCalcs!BH$50)</f>
        <v>2.8686335066745206</v>
      </c>
      <c r="I18" s="11">
        <f t="shared" si="1"/>
        <v>934.88765982522625</v>
      </c>
      <c r="J18" s="11">
        <f>TRUNC((I18*1000/[1]UserCalcs!$D$50)/60)</f>
        <v>6</v>
      </c>
      <c r="K18" s="17">
        <f>((I18*1000/[1]UserCalcs!$D$50/60)-J18)*60</f>
        <v>46.472895576185365</v>
      </c>
    </row>
    <row r="19" spans="1:11" s="15" customFormat="1" ht="15" x14ac:dyDescent="0.25">
      <c r="A19" s="16">
        <v>66</v>
      </c>
      <c r="B19" s="10">
        <f>IF([1]PumpRatePerUserCalcs!V$50&gt;B18,B18,[1]PumpRatePerUserCalcs!V$50)</f>
        <v>10.16273112051682</v>
      </c>
      <c r="C19" s="11">
        <f t="shared" si="0"/>
        <v>3312.0340721764319</v>
      </c>
      <c r="D19" s="11">
        <f>TRUNC((C19*1000/[1]UserCalcs!$D$50)/60)</f>
        <v>24</v>
      </c>
      <c r="E19" s="11">
        <f>((C19*1000/[1]UserCalcs!$D$50/60)-D19)*60</f>
        <v>1.4813989752866519E-2</v>
      </c>
      <c r="F19" s="12"/>
      <c r="G19" s="13">
        <v>27</v>
      </c>
      <c r="H19" s="10">
        <f>IF([1]PumpRatePerUserCalcs!BI$50&gt;H18,H18,[1]PumpRatePerUserCalcs!BI$50)</f>
        <v>2.6981576916429759</v>
      </c>
      <c r="I19" s="11">
        <f t="shared" si="1"/>
        <v>879.32959170644585</v>
      </c>
      <c r="J19" s="11">
        <f>TRUNC((I19*1000/[1]UserCalcs!$D$50)/60)</f>
        <v>6</v>
      </c>
      <c r="K19" s="17">
        <f>((I19*1000/[1]UserCalcs!$D$50/60)-J19)*60</f>
        <v>22.317213785411241</v>
      </c>
    </row>
    <row r="20" spans="1:11" s="15" customFormat="1" ht="15" x14ac:dyDescent="0.25">
      <c r="A20" s="16">
        <v>65</v>
      </c>
      <c r="B20" s="10">
        <f>IF([1]PumpRatePerUserCalcs!W$50&gt;B19,B19,[1]PumpRatePerUserCalcs!W$50)</f>
        <v>10.16273112051682</v>
      </c>
      <c r="C20" s="11">
        <f t="shared" si="0"/>
        <v>3312.0340721764319</v>
      </c>
      <c r="D20" s="11">
        <f>TRUNC((C20*1000/[1]UserCalcs!$D$50)/60)</f>
        <v>24</v>
      </c>
      <c r="E20" s="11">
        <f>((C20*1000/[1]UserCalcs!$D$50/60)-D20)*60</f>
        <v>1.4813989752866519E-2</v>
      </c>
      <c r="F20" s="12"/>
      <c r="G20" s="13">
        <v>26</v>
      </c>
      <c r="H20" s="10">
        <f>IF([1]PumpRatePerUserCalcs!BJ$50&gt;H19,H19,[1]PumpRatePerUserCalcs!BJ$50)</f>
        <v>2.5276818766114313</v>
      </c>
      <c r="I20" s="11">
        <f t="shared" si="1"/>
        <v>823.77152358766546</v>
      </c>
      <c r="J20" s="11">
        <f>TRUNC((I20*1000/[1]UserCalcs!$D$50)/60)</f>
        <v>5</v>
      </c>
      <c r="K20" s="17">
        <f>((I20*1000/[1]UserCalcs!$D$50/60)-J20)*60</f>
        <v>58.161531994637116</v>
      </c>
    </row>
    <row r="21" spans="1:11" s="15" customFormat="1" ht="15" x14ac:dyDescent="0.25">
      <c r="A21" s="16">
        <v>64</v>
      </c>
      <c r="B21" s="10">
        <f>IF([1]PumpRatePerUserCalcs!X$50&gt;B20,B20,[1]PumpRatePerUserCalcs!X$50)</f>
        <v>10.16273112051682</v>
      </c>
      <c r="C21" s="11">
        <f t="shared" si="0"/>
        <v>3312.0340721764319</v>
      </c>
      <c r="D21" s="11">
        <f>TRUNC((C21*1000/[1]UserCalcs!$D$50)/60)</f>
        <v>24</v>
      </c>
      <c r="E21" s="11">
        <f>((C21*1000/[1]UserCalcs!$D$50/60)-D21)*60</f>
        <v>1.4813989752866519E-2</v>
      </c>
      <c r="F21" s="12"/>
      <c r="G21" s="13">
        <v>25</v>
      </c>
      <c r="H21" s="10">
        <f>IF([1]PumpRatePerUserCalcs!BK$50&gt;H20,H20,[1]PumpRatePerUserCalcs!BK$50)</f>
        <v>2.3572060615798867</v>
      </c>
      <c r="I21" s="11">
        <f t="shared" si="1"/>
        <v>768.21345546888506</v>
      </c>
      <c r="J21" s="11">
        <f>TRUNC((I21*1000/[1]UserCalcs!$D$50)/60)</f>
        <v>5</v>
      </c>
      <c r="K21" s="17">
        <f>((I21*1000/[1]UserCalcs!$D$50/60)-J21)*60</f>
        <v>34.005850203863091</v>
      </c>
    </row>
    <row r="22" spans="1:11" s="15" customFormat="1" ht="15" x14ac:dyDescent="0.25">
      <c r="A22" s="16">
        <v>63</v>
      </c>
      <c r="B22" s="10">
        <f>IF([1]PumpRatePerUserCalcs!Y$50&gt;B21,B21,[1]PumpRatePerUserCalcs!Y$50)</f>
        <v>10.16273112051682</v>
      </c>
      <c r="C22" s="11">
        <f t="shared" si="0"/>
        <v>3312.0340721764319</v>
      </c>
      <c r="D22" s="11">
        <f>TRUNC((C22*1000/[1]UserCalcs!$D$50)/60)</f>
        <v>24</v>
      </c>
      <c r="E22" s="11">
        <f>((C22*1000/[1]UserCalcs!$D$50/60)-D22)*60</f>
        <v>1.4813989752866519E-2</v>
      </c>
      <c r="F22" s="12"/>
      <c r="G22" s="13">
        <v>24</v>
      </c>
      <c r="H22" s="10">
        <f>IF([1]PumpRatePerUserCalcs!BL$50&gt;H21,H21,[1]PumpRatePerUserCalcs!BL$50)</f>
        <v>2.186730246548342</v>
      </c>
      <c r="I22" s="11">
        <f t="shared" si="1"/>
        <v>712.65538735010466</v>
      </c>
      <c r="J22" s="11">
        <f>TRUNC((I22*1000/[1]UserCalcs!$D$50)/60)</f>
        <v>5</v>
      </c>
      <c r="K22" s="17">
        <f>((I22*1000/[1]UserCalcs!$D$50/60)-J22)*60</f>
        <v>9.8501684130889622</v>
      </c>
    </row>
    <row r="23" spans="1:11" s="15" customFormat="1" ht="15" x14ac:dyDescent="0.25">
      <c r="A23" s="16">
        <v>62</v>
      </c>
      <c r="B23" s="10">
        <f>IF([1]PumpRatePerUserCalcs!Z$50&gt;B22,B22,[1]PumpRatePerUserCalcs!Z$50)</f>
        <v>10.16273112051682</v>
      </c>
      <c r="C23" s="11">
        <f t="shared" si="0"/>
        <v>3312.0340721764319</v>
      </c>
      <c r="D23" s="11">
        <f>TRUNC((C23*1000/[1]UserCalcs!$D$50)/60)</f>
        <v>24</v>
      </c>
      <c r="E23" s="11">
        <f>((C23*1000/[1]UserCalcs!$D$50/60)-D23)*60</f>
        <v>1.4813989752866519E-2</v>
      </c>
      <c r="F23" s="12"/>
      <c r="G23" s="13">
        <v>23</v>
      </c>
      <c r="H23" s="10">
        <f>IF([1]PumpRatePerUserCalcs!BM$50&gt;H22,H22,[1]PumpRatePerUserCalcs!BM$50)</f>
        <v>2.0162544315167974</v>
      </c>
      <c r="I23" s="11">
        <f t="shared" si="1"/>
        <v>657.09731923132426</v>
      </c>
      <c r="J23" s="11">
        <f>TRUNC((I23*1000/[1]UserCalcs!$D$50)/60)</f>
        <v>4</v>
      </c>
      <c r="K23" s="17">
        <f>((I23*1000/[1]UserCalcs!$D$50/60)-J23)*60</f>
        <v>45.694486622314884</v>
      </c>
    </row>
    <row r="24" spans="1:11" s="15" customFormat="1" ht="15" x14ac:dyDescent="0.25">
      <c r="A24" s="16">
        <v>61</v>
      </c>
      <c r="B24" s="10">
        <f>IF([1]PumpRatePerUserCalcs!AA$50&gt;B23,B23,[1]PumpRatePerUserCalcs!AA$50)</f>
        <v>10.16273112051682</v>
      </c>
      <c r="C24" s="11">
        <f t="shared" si="0"/>
        <v>3312.0340721764319</v>
      </c>
      <c r="D24" s="11">
        <f>TRUNC((C24*1000/[1]UserCalcs!$D$50)/60)</f>
        <v>24</v>
      </c>
      <c r="E24" s="11">
        <f>((C24*1000/[1]UserCalcs!$D$50/60)-D24)*60</f>
        <v>1.4813989752866519E-2</v>
      </c>
      <c r="F24" s="12"/>
      <c r="G24" s="13">
        <v>22</v>
      </c>
      <c r="H24" s="10">
        <f>IF([1]PumpRatePerUserCalcs!BN$50&gt;H23,H23,[1]PumpRatePerUserCalcs!BN$50)</f>
        <v>1.8457786164852523</v>
      </c>
      <c r="I24" s="11">
        <f t="shared" si="1"/>
        <v>601.53925111254375</v>
      </c>
      <c r="J24" s="11">
        <f>TRUNC((I24*1000/[1]UserCalcs!$D$50)/60)</f>
        <v>4</v>
      </c>
      <c r="K24" s="17">
        <f>((I24*1000/[1]UserCalcs!$D$50/60)-J24)*60</f>
        <v>21.538804831540759</v>
      </c>
    </row>
    <row r="25" spans="1:11" s="15" customFormat="1" ht="15" x14ac:dyDescent="0.25">
      <c r="A25" s="16">
        <v>60</v>
      </c>
      <c r="B25" s="10">
        <f>IF([1]PumpRatePerUserCalcs!AB$50&gt;B24,B24,[1]PumpRatePerUserCalcs!AB$50)</f>
        <v>10.116012924411232</v>
      </c>
      <c r="C25" s="11">
        <f t="shared" si="0"/>
        <v>3296.8086120656203</v>
      </c>
      <c r="D25" s="11">
        <f>TRUNC((C25*1000/[1]UserCalcs!$D$50)/60)</f>
        <v>23</v>
      </c>
      <c r="E25" s="11">
        <f>((C25*1000/[1]UserCalcs!$D$50/60)-D25)*60</f>
        <v>53.395048724182743</v>
      </c>
      <c r="F25" s="12"/>
      <c r="G25" s="13">
        <v>21</v>
      </c>
      <c r="H25" s="10">
        <f>IF([1]PumpRatePerUserCalcs!BO$50&gt;H24,H24,[1]PumpRatePerUserCalcs!BO$50)</f>
        <v>1.6753028014537075</v>
      </c>
      <c r="I25" s="11">
        <f t="shared" si="1"/>
        <v>545.98118299376324</v>
      </c>
      <c r="J25" s="11">
        <f>TRUNC((I25*1000/[1]UserCalcs!$D$50)/60)</f>
        <v>3</v>
      </c>
      <c r="K25" s="17">
        <f>((I25*1000/[1]UserCalcs!$D$50/60)-J25)*60</f>
        <v>57.383123040766634</v>
      </c>
    </row>
    <row r="26" spans="1:11" s="15" customFormat="1" ht="15" x14ac:dyDescent="0.25">
      <c r="A26" s="16">
        <v>59</v>
      </c>
      <c r="B26" s="10">
        <f>IF([1]PumpRatePerUserCalcs!AC$50&gt;B25,B25,[1]PumpRatePerUserCalcs!AC$50)</f>
        <v>9.8459024340013741</v>
      </c>
      <c r="C26" s="11">
        <f t="shared" si="0"/>
        <v>3208.7796032410479</v>
      </c>
      <c r="D26" s="11">
        <f>TRUNC((C26*1000/[1]UserCalcs!$D$50)/60)</f>
        <v>23</v>
      </c>
      <c r="E26" s="11">
        <f>((C26*1000/[1]UserCalcs!$D$50/60)-D26)*60</f>
        <v>15.12156662654256</v>
      </c>
      <c r="F26" s="12"/>
      <c r="G26" s="13">
        <v>20</v>
      </c>
      <c r="H26" s="10">
        <f>IF([1]PumpRatePerUserCalcs!BP$50&gt;H25,H25,[1]PumpRatePerUserCalcs!BP$50)</f>
        <v>1.5225864298754357</v>
      </c>
      <c r="I26" s="11">
        <f t="shared" si="1"/>
        <v>496.21091749640448</v>
      </c>
      <c r="J26" s="11">
        <f>TRUNC((I26*1000/[1]UserCalcs!$D$50)/60)</f>
        <v>3</v>
      </c>
      <c r="K26" s="17">
        <f>((I26*1000/[1]UserCalcs!$D$50/60)-J26)*60</f>
        <v>35.743877172349798</v>
      </c>
    </row>
    <row r="27" spans="1:11" s="15" customFormat="1" ht="15" x14ac:dyDescent="0.25">
      <c r="A27" s="16">
        <v>58</v>
      </c>
      <c r="B27" s="10">
        <f>IF([1]PumpRatePerUserCalcs!AD$50&gt;B26,B26,[1]PumpRatePerUserCalcs!AD$50)</f>
        <v>9.5757919435915184</v>
      </c>
      <c r="C27" s="11">
        <f t="shared" si="0"/>
        <v>3120.7505944164759</v>
      </c>
      <c r="D27" s="11">
        <f>TRUNC((C27*1000/[1]UserCalcs!$D$50)/60)</f>
        <v>22</v>
      </c>
      <c r="E27" s="11">
        <f>((C27*1000/[1]UserCalcs!$D$50/60)-D27)*60</f>
        <v>36.848084528902589</v>
      </c>
      <c r="F27" s="12"/>
      <c r="G27" s="13">
        <v>19</v>
      </c>
      <c r="H27" s="10">
        <f>IF([1]PumpRatePerUserCalcs!BQ$50&gt;H26,H26,[1]PumpRatePerUserCalcs!BQ$50)</f>
        <v>1.3698700582971644</v>
      </c>
      <c r="I27" s="11">
        <f t="shared" si="1"/>
        <v>446.44065199904588</v>
      </c>
      <c r="J27" s="11">
        <f>TRUNC((I27*1000/[1]UserCalcs!$D$50)/60)</f>
        <v>3</v>
      </c>
      <c r="K27" s="17">
        <f>((I27*1000/[1]UserCalcs!$D$50/60)-J27)*60</f>
        <v>14.104631303932988</v>
      </c>
    </row>
    <row r="28" spans="1:11" s="15" customFormat="1" ht="15" x14ac:dyDescent="0.25">
      <c r="A28" s="16">
        <v>57</v>
      </c>
      <c r="B28" s="10">
        <f>IF([1]PumpRatePerUserCalcs!AE$50&gt;B27,B27,[1]PumpRatePerUserCalcs!AE$50)</f>
        <v>9.305681453181661</v>
      </c>
      <c r="C28" s="11">
        <f t="shared" si="0"/>
        <v>3032.7215855919035</v>
      </c>
      <c r="D28" s="11">
        <f>TRUNC((C28*1000/[1]UserCalcs!$D$50)/60)</f>
        <v>21</v>
      </c>
      <c r="E28" s="11">
        <f>((C28*1000/[1]UserCalcs!$D$50/60)-D28)*60</f>
        <v>58.574602431262193</v>
      </c>
      <c r="F28" s="12"/>
      <c r="G28" s="13">
        <v>18</v>
      </c>
      <c r="H28" s="10">
        <f>IF([1]PumpRatePerUserCalcs!BR$50&gt;H27,H27,[1]PumpRatePerUserCalcs!BR$50)</f>
        <v>1.2171536867188932</v>
      </c>
      <c r="I28" s="11">
        <f t="shared" si="1"/>
        <v>396.67038650168729</v>
      </c>
      <c r="J28" s="11">
        <f>TRUNC((I28*1000/[1]UserCalcs!$D$50)/60)</f>
        <v>2</v>
      </c>
      <c r="K28" s="17">
        <f>((I28*1000/[1]UserCalcs!$D$50/60)-J28)*60</f>
        <v>52.465385435516232</v>
      </c>
    </row>
    <row r="29" spans="1:11" s="15" customFormat="1" ht="15" x14ac:dyDescent="0.25">
      <c r="A29" s="16">
        <v>56</v>
      </c>
      <c r="B29" s="10">
        <f>IF([1]PumpRatePerUserCalcs!AF$50&gt;B28,B28,[1]PumpRatePerUserCalcs!AF$50)</f>
        <v>9.0355709627718053</v>
      </c>
      <c r="C29" s="11">
        <f t="shared" si="0"/>
        <v>2944.6925767673315</v>
      </c>
      <c r="D29" s="11">
        <f>TRUNC((C29*1000/[1]UserCalcs!$D$50)/60)</f>
        <v>21</v>
      </c>
      <c r="E29" s="11">
        <f>((C29*1000/[1]UserCalcs!$D$50/60)-D29)*60</f>
        <v>20.301120333622222</v>
      </c>
      <c r="F29" s="12"/>
      <c r="G29" s="13">
        <v>17</v>
      </c>
      <c r="H29" s="10">
        <f>IF([1]PumpRatePerUserCalcs!BS$50&gt;H28,H28,[1]PumpRatePerUserCalcs!BS$50)</f>
        <v>1.0644373151406221</v>
      </c>
      <c r="I29" s="11">
        <f t="shared" si="1"/>
        <v>346.90012100432875</v>
      </c>
      <c r="J29" s="11">
        <f>TRUNC((I29*1000/[1]UserCalcs!$D$50)/60)</f>
        <v>2</v>
      </c>
      <c r="K29" s="17">
        <f>((I29*1000/[1]UserCalcs!$D$50/60)-J29)*60</f>
        <v>30.826139567099453</v>
      </c>
    </row>
    <row r="30" spans="1:11" s="15" customFormat="1" ht="15" x14ac:dyDescent="0.25">
      <c r="A30" s="16">
        <v>55</v>
      </c>
      <c r="B30" s="10">
        <f>IF([1]PumpRatePerUserCalcs!AG$50&gt;B29,B29,[1]PumpRatePerUserCalcs!AG$50)</f>
        <v>8.7654604723619478</v>
      </c>
      <c r="C30" s="11">
        <f t="shared" si="0"/>
        <v>2856.6635679427591</v>
      </c>
      <c r="D30" s="11">
        <f>TRUNC((C30*1000/[1]UserCalcs!$D$50)/60)</f>
        <v>20</v>
      </c>
      <c r="E30" s="11">
        <f>((C30*1000/[1]UserCalcs!$D$50/60)-D30)*60</f>
        <v>42.027638235982252</v>
      </c>
      <c r="F30" s="12"/>
      <c r="G30" s="13">
        <v>16</v>
      </c>
      <c r="H30" s="10">
        <f>IF([1]PumpRatePerUserCalcs!BT$50&gt;H29,H29,[1]PumpRatePerUserCalcs!BT$50)</f>
        <v>0.911720943562351</v>
      </c>
      <c r="I30" s="11">
        <f t="shared" si="1"/>
        <v>297.12985550697022</v>
      </c>
      <c r="J30" s="11">
        <f>TRUNC((I30*1000/[1]UserCalcs!$D$50)/60)</f>
        <v>2</v>
      </c>
      <c r="K30" s="17">
        <f>((I30*1000/[1]UserCalcs!$D$50/60)-J30)*60</f>
        <v>9.1868936986826988</v>
      </c>
    </row>
    <row r="31" spans="1:11" s="15" customFormat="1" ht="15" x14ac:dyDescent="0.25">
      <c r="A31" s="16">
        <v>54</v>
      </c>
      <c r="B31" s="10">
        <f>IF([1]PumpRatePerUserCalcs!AH$50&gt;B30,B30,[1]PumpRatePerUserCalcs!AH$50)</f>
        <v>8.4953499819520921</v>
      </c>
      <c r="C31" s="11">
        <f t="shared" si="0"/>
        <v>2768.6345591181871</v>
      </c>
      <c r="D31" s="11">
        <f>TRUNC((C31*1000/[1]UserCalcs!$D$50)/60)</f>
        <v>20</v>
      </c>
      <c r="E31" s="11">
        <f>((C31*1000/[1]UserCalcs!$D$50/60)-D31)*60</f>
        <v>3.7541561383422817</v>
      </c>
      <c r="F31" s="12"/>
      <c r="G31" s="13">
        <v>15</v>
      </c>
      <c r="H31" s="10">
        <f>IF([1]PumpRatePerUserCalcs!BU$50&gt;H30,H30,[1]PumpRatePerUserCalcs!BU$50)</f>
        <v>0.75900457198407978</v>
      </c>
      <c r="I31" s="11">
        <f t="shared" si="1"/>
        <v>247.35959000961159</v>
      </c>
      <c r="J31" s="11">
        <f>TRUNC((I31*1000/[1]UserCalcs!$D$50)/60)</f>
        <v>1</v>
      </c>
      <c r="K31" s="17">
        <f>((I31*1000/[1]UserCalcs!$D$50/60)-J31)*60</f>
        <v>47.547647830265916</v>
      </c>
    </row>
    <row r="32" spans="1:11" s="15" customFormat="1" ht="15" x14ac:dyDescent="0.25">
      <c r="A32" s="16">
        <v>53</v>
      </c>
      <c r="B32" s="10">
        <f>IF([1]PumpRatePerUserCalcs!AI$50&gt;B31,B31,[1]PumpRatePerUserCalcs!AI$50)</f>
        <v>8.2252394915422347</v>
      </c>
      <c r="C32" s="11">
        <f t="shared" si="0"/>
        <v>2680.6055502936142</v>
      </c>
      <c r="D32" s="11">
        <f>TRUNC((C32*1000/[1]UserCalcs!$D$50)/60)</f>
        <v>19</v>
      </c>
      <c r="E32" s="11">
        <f>((C32*1000/[1]UserCalcs!$D$50/60)-D32)*60</f>
        <v>25.480674040701885</v>
      </c>
      <c r="F32" s="12"/>
      <c r="G32" s="13">
        <v>14</v>
      </c>
      <c r="H32" s="10">
        <f>IF([1]PumpRatePerUserCalcs!BV$50&gt;H31,H31,[1]PumpRatePerUserCalcs!BV$50)</f>
        <v>0.60628820040580877</v>
      </c>
      <c r="I32" s="11">
        <f t="shared" si="1"/>
        <v>197.58932451225309</v>
      </c>
      <c r="J32" s="11">
        <f>TRUNC((I32*1000/[1]UserCalcs!$D$50)/60)</f>
        <v>1</v>
      </c>
      <c r="K32" s="17">
        <f>((I32*1000/[1]UserCalcs!$D$50/60)-J32)*60</f>
        <v>25.908401961849165</v>
      </c>
    </row>
    <row r="33" spans="1:11" s="15" customFormat="1" ht="15" x14ac:dyDescent="0.25">
      <c r="A33" s="16">
        <v>52</v>
      </c>
      <c r="B33" s="10">
        <f>IF([1]PumpRatePerUserCalcs!AJ$50&gt;B32,B32,[1]PumpRatePerUserCalcs!AJ$50)</f>
        <v>7.9551290011323781</v>
      </c>
      <c r="C33" s="11">
        <f t="shared" si="0"/>
        <v>2592.5765414690422</v>
      </c>
      <c r="D33" s="11">
        <f>TRUNC((C33*1000/[1]UserCalcs!$D$50)/60)</f>
        <v>18</v>
      </c>
      <c r="E33" s="11">
        <f>((C33*1000/[1]UserCalcs!$D$50/60)-D33)*60</f>
        <v>47.207191943061915</v>
      </c>
      <c r="F33" s="12"/>
      <c r="G33" s="13">
        <v>13</v>
      </c>
      <c r="H33" s="10">
        <f>IF([1]PumpRatePerUserCalcs!BW$50&gt;H32,H32,[1]PumpRatePerUserCalcs!BW$50)</f>
        <v>0.4535718288275376</v>
      </c>
      <c r="I33" s="11">
        <f t="shared" si="1"/>
        <v>147.81905901489449</v>
      </c>
      <c r="J33" s="11">
        <f>TRUNC((I33*1000/[1]UserCalcs!$D$50)/60)</f>
        <v>1</v>
      </c>
      <c r="K33" s="17">
        <f>((I33*1000/[1]UserCalcs!$D$50/60)-J33)*60</f>
        <v>4.2691560934323958</v>
      </c>
    </row>
    <row r="34" spans="1:11" s="15" customFormat="1" ht="15" x14ac:dyDescent="0.25">
      <c r="A34" s="16">
        <v>51</v>
      </c>
      <c r="B34" s="10">
        <f>IF([1]PumpRatePerUserCalcs!AK$50&gt;B33,B33,[1]PumpRatePerUserCalcs!AK$50)</f>
        <v>7.6850185107225215</v>
      </c>
      <c r="C34" s="11">
        <f t="shared" si="0"/>
        <v>2504.5475326444698</v>
      </c>
      <c r="D34" s="11">
        <f>TRUNC((C34*1000/[1]UserCalcs!$D$50)/60)</f>
        <v>18</v>
      </c>
      <c r="E34" s="11">
        <f>((C34*1000/[1]UserCalcs!$D$50/60)-D34)*60</f>
        <v>8.933709845421518</v>
      </c>
      <c r="F34" s="12"/>
      <c r="G34" s="13">
        <v>12</v>
      </c>
      <c r="H34" s="10">
        <f>IF([1]PumpRatePerUserCalcs!BX$50&gt;H33,H33,[1]PumpRatePerUserCalcs!BX$50)</f>
        <v>0.30085545724926638</v>
      </c>
      <c r="I34" s="11">
        <f t="shared" si="1"/>
        <v>98.048793517535913</v>
      </c>
      <c r="J34" s="11">
        <f>TRUNC((I34*1000/[1]UserCalcs!$D$50)/60)</f>
        <v>0</v>
      </c>
      <c r="K34" s="17">
        <f>((I34*1000/[1]UserCalcs!$D$50/60)-J34)*60</f>
        <v>42.629910225015614</v>
      </c>
    </row>
    <row r="35" spans="1:11" s="15" customFormat="1" ht="15" x14ac:dyDescent="0.25">
      <c r="A35" s="16">
        <v>50</v>
      </c>
      <c r="B35" s="10">
        <f>IF([1]PumpRatePerUserCalcs!AL$50&gt;B34,B34,[1]PumpRatePerUserCalcs!AL$50)</f>
        <v>7.4606549154358142</v>
      </c>
      <c r="C35" s="11">
        <f t="shared" si="0"/>
        <v>2431.4274369405316</v>
      </c>
      <c r="D35" s="11">
        <f>TRUNC((C35*1000/[1]UserCalcs!$D$50)/60)</f>
        <v>17</v>
      </c>
      <c r="E35" s="11">
        <f>((C35*1000/[1]UserCalcs!$D$50/60)-D35)*60</f>
        <v>37.142363887187742</v>
      </c>
      <c r="F35" s="12"/>
      <c r="G35" s="13">
        <v>11</v>
      </c>
      <c r="H35" s="10">
        <f>IF([1]PumpRatePerUserCalcs!BY$50&gt;H34,H34,[1]PumpRatePerUserCalcs!BY$50)</f>
        <v>0.14813908567099529</v>
      </c>
      <c r="I35" s="11">
        <f t="shared" si="1"/>
        <v>48.278528020177362</v>
      </c>
      <c r="J35" s="11">
        <f>TRUNC((I35*1000/[1]UserCalcs!$D$50)/60)</f>
        <v>0</v>
      </c>
      <c r="K35" s="17">
        <f>((I35*1000/[1]UserCalcs!$D$50/60)-J35)*60</f>
        <v>20.990664356598852</v>
      </c>
    </row>
    <row r="36" spans="1:11" s="15" customFormat="1" ht="15" x14ac:dyDescent="0.25">
      <c r="A36" s="16">
        <v>49</v>
      </c>
      <c r="B36" s="10">
        <f>IF([1]PumpRatePerUserCalcs!AM$50&gt;B35,B35,[1]PumpRatePerUserCalcs!AM$50)</f>
        <v>7.2362913201491024</v>
      </c>
      <c r="C36" s="11">
        <f t="shared" si="0"/>
        <v>2358.3073412365925</v>
      </c>
      <c r="D36" s="11">
        <f>TRUNC((C36*1000/[1]UserCalcs!$D$50)/60)</f>
        <v>17</v>
      </c>
      <c r="E36" s="11">
        <f>((C36*1000/[1]UserCalcs!$D$50/60)-D36)*60</f>
        <v>5.3510179289531123</v>
      </c>
      <c r="F36" s="12"/>
      <c r="G36" s="13">
        <v>10</v>
      </c>
      <c r="H36" s="10">
        <f>IF([1]PumpRatePerUserCalcs!BZ$50&gt;H35,H35,[1]PumpRatePerUserCalcs!BZ$50)</f>
        <v>0</v>
      </c>
      <c r="I36" s="11">
        <f t="shared" si="1"/>
        <v>0</v>
      </c>
      <c r="J36" s="11">
        <f>TRUNC((I36*1000/[1]UserCalcs!$D$50)/60)</f>
        <v>0</v>
      </c>
      <c r="K36" s="17">
        <f>((I36*1000/[1]UserCalcs!$D$50/60)-J36)*60</f>
        <v>0</v>
      </c>
    </row>
    <row r="37" spans="1:11" s="15" customFormat="1" ht="15" x14ac:dyDescent="0.25">
      <c r="A37" s="16">
        <v>48</v>
      </c>
      <c r="B37" s="10">
        <f>IF([1]PumpRatePerUserCalcs!AN$50&gt;B36,B36,[1]PumpRatePerUserCalcs!AN$50)</f>
        <v>7.0119277248623924</v>
      </c>
      <c r="C37" s="11">
        <f t="shared" si="0"/>
        <v>2285.1872455326538</v>
      </c>
      <c r="D37" s="11">
        <f>TRUNC((C37*1000/[1]UserCalcs!$D$50)/60)</f>
        <v>16</v>
      </c>
      <c r="E37" s="11">
        <f>((C37*1000/[1]UserCalcs!$D$50/60)-D37)*60</f>
        <v>33.559671970719123</v>
      </c>
      <c r="F37" s="12"/>
      <c r="G37" s="13">
        <v>9</v>
      </c>
      <c r="H37" s="10">
        <f>IF([1]PumpRatePerUserCalcs!CA$50&gt;H36,H36,[1]PumpRatePerUserCalcs!CA$50)</f>
        <v>0</v>
      </c>
      <c r="I37" s="11">
        <f t="shared" si="1"/>
        <v>0</v>
      </c>
      <c r="J37" s="11">
        <f>TRUNC((I37*1000/[1]UserCalcs!$D$50)/60)</f>
        <v>0</v>
      </c>
      <c r="K37" s="17">
        <f>((I37*1000/[1]UserCalcs!$D$50/60)-J37)*60</f>
        <v>0</v>
      </c>
    </row>
    <row r="38" spans="1:11" s="15" customFormat="1" ht="15" x14ac:dyDescent="0.25">
      <c r="A38" s="16">
        <v>47</v>
      </c>
      <c r="B38" s="10">
        <f>IF([1]PumpRatePerUserCalcs!AO$50&gt;B37,B37,[1]PumpRatePerUserCalcs!AO$50)</f>
        <v>6.7875641295756823</v>
      </c>
      <c r="C38" s="11">
        <f t="shared" si="0"/>
        <v>2212.0671498287147</v>
      </c>
      <c r="D38" s="11">
        <f>TRUNC((C38*1000/[1]UserCalcs!$D$50)/60)</f>
        <v>16</v>
      </c>
      <c r="E38" s="11">
        <f>((C38*1000/[1]UserCalcs!$D$50/60)-D38)*60</f>
        <v>1.7683260124847067</v>
      </c>
      <c r="F38" s="12"/>
      <c r="G38" s="13">
        <v>8</v>
      </c>
      <c r="H38" s="10">
        <f>IF([1]PumpRatePerUserCalcs!CB$50&gt;H37,H37,[1]PumpRatePerUserCalcs!CB$50)</f>
        <v>0</v>
      </c>
      <c r="I38" s="11">
        <f t="shared" si="1"/>
        <v>0</v>
      </c>
      <c r="J38" s="11">
        <f>TRUNC((I38*1000/[1]UserCalcs!$D$50)/60)</f>
        <v>0</v>
      </c>
      <c r="K38" s="17">
        <f>((I38*1000/[1]UserCalcs!$D$50/60)-J38)*60</f>
        <v>0</v>
      </c>
    </row>
    <row r="39" spans="1:11" s="15" customFormat="1" ht="15" x14ac:dyDescent="0.25">
      <c r="A39" s="16">
        <v>46</v>
      </c>
      <c r="B39" s="10">
        <f>IF([1]PumpRatePerUserCalcs!AP$50&gt;B38,B38,[1]PumpRatePerUserCalcs!AP$50)</f>
        <v>6.5632005342889723</v>
      </c>
      <c r="C39" s="11">
        <f t="shared" si="0"/>
        <v>2138.9470541247761</v>
      </c>
      <c r="D39" s="11">
        <f>TRUNC((C39*1000/[1]UserCalcs!$D$50)/60)</f>
        <v>15</v>
      </c>
      <c r="E39" s="11">
        <f>((C39*1000/[1]UserCalcs!$D$50/60)-D39)*60</f>
        <v>29.97698005425061</v>
      </c>
      <c r="F39" s="12"/>
      <c r="G39" s="13">
        <v>7</v>
      </c>
      <c r="H39" s="10">
        <f>IF([1]PumpRatePerUserCalcs!CC$50&gt;H38,H38,[1]PumpRatePerUserCalcs!CC$50)</f>
        <v>0</v>
      </c>
      <c r="I39" s="11">
        <f t="shared" si="1"/>
        <v>0</v>
      </c>
      <c r="J39" s="11">
        <f>TRUNC((I39*1000/[1]UserCalcs!$D$50)/60)</f>
        <v>0</v>
      </c>
      <c r="K39" s="17">
        <f>((I39*1000/[1]UserCalcs!$D$50/60)-J39)*60</f>
        <v>0</v>
      </c>
    </row>
    <row r="40" spans="1:11" s="15" customFormat="1" ht="15" x14ac:dyDescent="0.25">
      <c r="A40" s="16">
        <v>45</v>
      </c>
      <c r="B40" s="10">
        <f>IF([1]PumpRatePerUserCalcs!AQ$50&gt;B39,B39,[1]PumpRatePerUserCalcs!AQ$50)</f>
        <v>6.3388369390022623</v>
      </c>
      <c r="C40" s="11">
        <f t="shared" si="0"/>
        <v>2065.8269584208374</v>
      </c>
      <c r="D40" s="11">
        <f>TRUNC((C40*1000/[1]UserCalcs!$D$50)/60)</f>
        <v>14</v>
      </c>
      <c r="E40" s="11">
        <f>((C40*1000/[1]UserCalcs!$D$50/60)-D40)*60</f>
        <v>58.185634096016194</v>
      </c>
      <c r="F40" s="12"/>
      <c r="G40" s="13">
        <v>6</v>
      </c>
      <c r="H40" s="10">
        <f>IF([1]PumpRatePerUserCalcs!CD$50&gt;H39,H39,[1]PumpRatePerUserCalcs!CD$50)</f>
        <v>0</v>
      </c>
      <c r="I40" s="11">
        <f t="shared" si="1"/>
        <v>0</v>
      </c>
      <c r="J40" s="11">
        <f>TRUNC((I40*1000/[1]UserCalcs!$D$50)/60)</f>
        <v>0</v>
      </c>
      <c r="K40" s="17">
        <f>((I40*1000/[1]UserCalcs!$D$50/60)-J40)*60</f>
        <v>0</v>
      </c>
    </row>
    <row r="41" spans="1:11" s="15" customFormat="1" ht="15" x14ac:dyDescent="0.25">
      <c r="A41" s="16">
        <v>44</v>
      </c>
      <c r="B41" s="10">
        <f>IF([1]PumpRatePerUserCalcs!AR$50&gt;B40,B40,[1]PumpRatePerUserCalcs!AR$50)</f>
        <v>6.1144733437155523</v>
      </c>
      <c r="C41" s="11">
        <f t="shared" si="0"/>
        <v>1992.7068627168985</v>
      </c>
      <c r="D41" s="11">
        <f>TRUNC((C41*1000/[1]UserCalcs!$D$50)/60)</f>
        <v>14</v>
      </c>
      <c r="E41" s="11">
        <f>((C41*1000/[1]UserCalcs!$D$50/60)-D41)*60</f>
        <v>26.394288137781885</v>
      </c>
      <c r="F41" s="12"/>
      <c r="G41" s="13">
        <v>5</v>
      </c>
      <c r="H41" s="10">
        <f>IF([1]PumpRatePerUserCalcs!CE$50&gt;H40,H40,[1]PumpRatePerUserCalcs!CE$50)</f>
        <v>0</v>
      </c>
      <c r="I41" s="11">
        <f t="shared" si="1"/>
        <v>0</v>
      </c>
      <c r="J41" s="11">
        <f>TRUNC((I41*1000/[1]UserCalcs!$D$50)/60)</f>
        <v>0</v>
      </c>
      <c r="K41" s="17">
        <f>((I41*1000/[1]UserCalcs!$D$50/60)-J41)*60</f>
        <v>0</v>
      </c>
    </row>
    <row r="42" spans="1:11" s="15" customFormat="1" ht="15" x14ac:dyDescent="0.25">
      <c r="A42" s="16">
        <v>43</v>
      </c>
      <c r="B42" s="10">
        <f>IF([1]PumpRatePerUserCalcs!AS$50&gt;B41,B41,[1]PumpRatePerUserCalcs!AS$50)</f>
        <v>5.8901097484288405</v>
      </c>
      <c r="C42" s="11">
        <f t="shared" si="0"/>
        <v>1919.5867670129592</v>
      </c>
      <c r="D42" s="11">
        <f>TRUNC((C42*1000/[1]UserCalcs!$D$50)/60)</f>
        <v>13</v>
      </c>
      <c r="E42" s="11">
        <f>((C42*1000/[1]UserCalcs!$D$50/60)-D42)*60</f>
        <v>54.602942179547469</v>
      </c>
      <c r="F42" s="12"/>
      <c r="G42" s="13">
        <v>4</v>
      </c>
      <c r="H42" s="10">
        <f>IF([1]PumpRatePerUserCalcs!CF$50&gt;H41,H41,[1]PumpRatePerUserCalcs!CF$50)</f>
        <v>0</v>
      </c>
      <c r="I42" s="11">
        <f t="shared" si="1"/>
        <v>0</v>
      </c>
      <c r="J42" s="11">
        <f>TRUNC((I42*1000/[1]UserCalcs!$D$50)/60)</f>
        <v>0</v>
      </c>
      <c r="K42" s="17">
        <f>((I42*1000/[1]UserCalcs!$D$50/60)-J42)*60</f>
        <v>0</v>
      </c>
    </row>
    <row r="43" spans="1:11" s="15" customFormat="1" ht="15" x14ac:dyDescent="0.25">
      <c r="A43" s="16">
        <v>42</v>
      </c>
      <c r="B43" s="10">
        <f>IF([1]PumpRatePerUserCalcs!AT$50&gt;B42,B42,[1]PumpRatePerUserCalcs!AT$50)</f>
        <v>5.6657461531421305</v>
      </c>
      <c r="C43" s="11">
        <f t="shared" si="0"/>
        <v>1846.4666713090203</v>
      </c>
      <c r="D43" s="11">
        <f>TRUNC((C43*1000/[1]UserCalcs!$D$50)/60)</f>
        <v>13</v>
      </c>
      <c r="E43" s="11">
        <f>((C43*1000/[1]UserCalcs!$D$50/60)-D43)*60</f>
        <v>22.81159622131316</v>
      </c>
      <c r="F43" s="12"/>
      <c r="G43" s="13">
        <v>3</v>
      </c>
      <c r="H43" s="10">
        <f>IF([1]PumpRatePerUserCalcs!CG$50&gt;H42,H42,[1]PumpRatePerUserCalcs!CG$50)</f>
        <v>0</v>
      </c>
      <c r="I43" s="11">
        <f t="shared" si="1"/>
        <v>0</v>
      </c>
      <c r="J43" s="11">
        <f>TRUNC((I43*1000/[1]UserCalcs!$D$50)/60)</f>
        <v>0</v>
      </c>
      <c r="K43" s="17">
        <f>((I43*1000/[1]UserCalcs!$D$50/60)-J43)*60</f>
        <v>0</v>
      </c>
    </row>
    <row r="44" spans="1:11" s="15" customFormat="1" ht="15" x14ac:dyDescent="0.25">
      <c r="A44" s="16">
        <v>41</v>
      </c>
      <c r="B44" s="10">
        <f>IF([1]PumpRatePerUserCalcs!AU$50&gt;B43,B43,[1]PumpRatePerUserCalcs!AU$50)</f>
        <v>5.4413825578554205</v>
      </c>
      <c r="C44" s="11">
        <f t="shared" si="0"/>
        <v>1773.3465756050816</v>
      </c>
      <c r="D44" s="11">
        <f>TRUNC((C44*1000/[1]UserCalcs!$D$50)/60)</f>
        <v>12</v>
      </c>
      <c r="E44" s="11">
        <f>((C44*1000/[1]UserCalcs!$D$50/60)-D44)*60</f>
        <v>51.020250263078957</v>
      </c>
      <c r="F44" s="12"/>
      <c r="G44" s="13">
        <v>2</v>
      </c>
      <c r="H44" s="10">
        <f>IF([1]PumpRatePerUserCalcs!CH$50&gt;H43,H43,[1]PumpRatePerUserCalcs!CH$50)</f>
        <v>0</v>
      </c>
      <c r="I44" s="11">
        <f t="shared" si="1"/>
        <v>0</v>
      </c>
      <c r="J44" s="11">
        <f>TRUNC((I44*1000/[1]UserCalcs!$D$50)/60)</f>
        <v>0</v>
      </c>
      <c r="K44" s="17">
        <f>((I44*1000/[1]UserCalcs!$D$50/60)-J44)*60</f>
        <v>0</v>
      </c>
    </row>
    <row r="45" spans="1:11" s="15" customFormat="1" ht="15" x14ac:dyDescent="0.25">
      <c r="A45" s="18">
        <v>40</v>
      </c>
      <c r="B45" s="19">
        <f>IF([1]PumpRatePerUserCalcs!AV$50&gt;B44,B44,[1]PumpRatePerUserCalcs!AV$50)</f>
        <v>5.2352503972467908</v>
      </c>
      <c r="C45" s="20">
        <f t="shared" si="0"/>
        <v>1706.1681044627292</v>
      </c>
      <c r="D45" s="20">
        <f>TRUNC((C45*1000/[1]UserCalcs!$D$50)/60)</f>
        <v>12</v>
      </c>
      <c r="E45" s="21">
        <f>((C45*1000/[1]UserCalcs!$D$50/60)-D45)*60</f>
        <v>21.812219331621314</v>
      </c>
      <c r="F45" s="12"/>
      <c r="G45" s="22">
        <v>1</v>
      </c>
      <c r="H45" s="19">
        <f>IF([1]PumpRatePerUserCalcs!CI$50&gt;H44,H44,[1]PumpRatePerUserCalcs!CI$50)</f>
        <v>0</v>
      </c>
      <c r="I45" s="20">
        <f t="shared" si="1"/>
        <v>0</v>
      </c>
      <c r="J45" s="20">
        <f>TRUNC((I45*1000/[1]UserCalcs!$D$50)/60)</f>
        <v>0</v>
      </c>
      <c r="K45" s="21">
        <f>((I45*1000/[1]UserCalcs!$D$50/60)-J45)*60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764B-8ECA-42D6-B254-D738A237FB8E}">
  <dimension ref="A1:K52"/>
  <sheetViews>
    <sheetView workbookViewId="0">
      <selection activeCell="L14" sqref="L14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10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[1]PumpRatePerUserCalcs!J$15</f>
        <v>1.2372020494542215</v>
      </c>
      <c r="C7" s="11">
        <f t="shared" ref="C7:C45" si="0">B7*325900/1000</f>
        <v>403.2041479171308</v>
      </c>
      <c r="D7" s="11">
        <f>TRUNC((C7*1000/[1]UserCalcs!$D$15)/60)</f>
        <v>24</v>
      </c>
      <c r="E7" s="11">
        <f>((C7*1000/[1]UserCalcs!$D$15/60)-D7)*60</f>
        <v>1.4813989752866519E-2</v>
      </c>
      <c r="F7" s="12"/>
      <c r="G7" s="13">
        <v>39</v>
      </c>
      <c r="H7" s="10">
        <f>IF([1]PumpRatePerUserCalcs!AW$15&gt;B45,B45,[1]PumpRatePerUserCalcs!AW$15)</f>
        <v>1.1070386055492816</v>
      </c>
      <c r="I7" s="11">
        <f t="shared" ref="I7:I45" si="1">H7*325900/1000</f>
        <v>360.78388154851086</v>
      </c>
      <c r="J7" s="11">
        <f>TRUNC((I7*1000/[1]UserCalcs!$D$15)/60)</f>
        <v>21</v>
      </c>
      <c r="K7" s="14">
        <f>((I7*1000/[1]UserCalcs!$D$15/60)-J7)*60</f>
        <v>28.51386267325303</v>
      </c>
    </row>
    <row r="8" spans="1:11" s="15" customFormat="1" ht="15" x14ac:dyDescent="0.25">
      <c r="A8" s="16">
        <v>77</v>
      </c>
      <c r="B8" s="10">
        <f>IF([1]PumpRatePerUserCalcs!K$15&gt;B7,B7,[1]PumpRatePerUserCalcs!K$15)</f>
        <v>1.2372020494542215</v>
      </c>
      <c r="C8" s="11">
        <f t="shared" si="0"/>
        <v>403.2041479171308</v>
      </c>
      <c r="D8" s="11">
        <f>TRUNC((C8*1000/[1]UserCalcs!$D$15)/60)</f>
        <v>24</v>
      </c>
      <c r="E8" s="11">
        <f>((C8*1000/[1]UserCalcs!$D$15/60)-D8)*60</f>
        <v>1.4813989752866519E-2</v>
      </c>
      <c r="F8" s="12"/>
      <c r="G8" s="13">
        <v>38</v>
      </c>
      <c r="H8" s="10">
        <f>IF([1]PumpRatePerUserCalcs!AX$15&gt;H7,H7,[1]PumpRatePerUserCalcs!AX$15)</f>
        <v>1.0616636016417222</v>
      </c>
      <c r="I8" s="11">
        <f t="shared" si="1"/>
        <v>345.99616777503729</v>
      </c>
      <c r="J8" s="11">
        <f>TRUNC((I8*1000/[1]UserCalcs!$D$15)/60)</f>
        <v>20</v>
      </c>
      <c r="K8" s="17">
        <f>((I8*1000/[1]UserCalcs!$D$15/60)-J8)*60</f>
        <v>35.70059919656174</v>
      </c>
    </row>
    <row r="9" spans="1:11" s="15" customFormat="1" ht="15" x14ac:dyDescent="0.25">
      <c r="A9" s="16">
        <v>76</v>
      </c>
      <c r="B9" s="10">
        <f>IF([1]PumpRatePerUserCalcs!L$15&gt;B8,B8,[1]PumpRatePerUserCalcs!L$15)</f>
        <v>1.2372020494542215</v>
      </c>
      <c r="C9" s="11">
        <f t="shared" si="0"/>
        <v>403.2041479171308</v>
      </c>
      <c r="D9" s="11">
        <f>TRUNC((C9*1000/[1]UserCalcs!$D$15)/60)</f>
        <v>24</v>
      </c>
      <c r="E9" s="11">
        <f>((C9*1000/[1]UserCalcs!$D$15/60)-D9)*60</f>
        <v>1.4813989752866519E-2</v>
      </c>
      <c r="F9" s="12"/>
      <c r="G9" s="13">
        <v>37</v>
      </c>
      <c r="H9" s="10">
        <f>IF([1]PumpRatePerUserCalcs!AY$15&gt;H8,H8,[1]PumpRatePerUserCalcs!AY$15)</f>
        <v>1.0162885977341631</v>
      </c>
      <c r="I9" s="11">
        <f t="shared" si="1"/>
        <v>331.20845400156378</v>
      </c>
      <c r="J9" s="11">
        <f>TRUNC((I9*1000/[1]UserCalcs!$D$15)/60)</f>
        <v>19</v>
      </c>
      <c r="K9" s="17">
        <f>((I9*1000/[1]UserCalcs!$D$15/60)-J9)*60</f>
        <v>42.887335719870663</v>
      </c>
    </row>
    <row r="10" spans="1:11" s="15" customFormat="1" ht="15" x14ac:dyDescent="0.25">
      <c r="A10" s="16">
        <v>75</v>
      </c>
      <c r="B10" s="10">
        <f>IF([1]PumpRatePerUserCalcs!M$15&gt;B9,B9,[1]PumpRatePerUserCalcs!M$15)</f>
        <v>1.2372020494542215</v>
      </c>
      <c r="C10" s="11">
        <f t="shared" si="0"/>
        <v>403.2041479171308</v>
      </c>
      <c r="D10" s="11">
        <f>TRUNC((C10*1000/[1]UserCalcs!$D$15)/60)</f>
        <v>24</v>
      </c>
      <c r="E10" s="11">
        <f>((C10*1000/[1]UserCalcs!$D$15/60)-D10)*60</f>
        <v>1.4813989752866519E-2</v>
      </c>
      <c r="F10" s="12"/>
      <c r="G10" s="13">
        <v>36</v>
      </c>
      <c r="H10" s="10">
        <f>IF([1]PumpRatePerUserCalcs!AZ$15&gt;H9,H9,[1]PumpRatePerUserCalcs!AZ$15)</f>
        <v>0.97091359382660392</v>
      </c>
      <c r="I10" s="11">
        <f t="shared" si="1"/>
        <v>316.42074022809021</v>
      </c>
      <c r="J10" s="11">
        <f>TRUNC((I10*1000/[1]UserCalcs!$D$15)/60)</f>
        <v>18</v>
      </c>
      <c r="K10" s="17">
        <f>((I10*1000/[1]UserCalcs!$D$15/60)-J10)*60</f>
        <v>50.07407224317916</v>
      </c>
    </row>
    <row r="11" spans="1:11" s="15" customFormat="1" ht="15" x14ac:dyDescent="0.25">
      <c r="A11" s="16">
        <v>74</v>
      </c>
      <c r="B11" s="10">
        <f>IF([1]PumpRatePerUserCalcs!N$15&gt;B10,B10,[1]PumpRatePerUserCalcs!N$15)</f>
        <v>1.2372020494542215</v>
      </c>
      <c r="C11" s="11">
        <f t="shared" si="0"/>
        <v>403.2041479171308</v>
      </c>
      <c r="D11" s="11">
        <f>TRUNC((C11*1000/[1]UserCalcs!$D$15)/60)</f>
        <v>24</v>
      </c>
      <c r="E11" s="11">
        <f>((C11*1000/[1]UserCalcs!$D$15/60)-D11)*60</f>
        <v>1.4813989752866519E-2</v>
      </c>
      <c r="F11" s="12"/>
      <c r="G11" s="13">
        <v>35</v>
      </c>
      <c r="H11" s="10">
        <f>IF([1]PumpRatePerUserCalcs!BA$15&gt;H10,H10,[1]PumpRatePerUserCalcs!BA$15)</f>
        <v>0.9255385899190447</v>
      </c>
      <c r="I11" s="11">
        <f t="shared" si="1"/>
        <v>301.6330264546167</v>
      </c>
      <c r="J11" s="11">
        <f>TRUNC((I11*1000/[1]UserCalcs!$D$15)/60)</f>
        <v>17</v>
      </c>
      <c r="K11" s="17">
        <f>((I11*1000/[1]UserCalcs!$D$15/60)-J11)*60</f>
        <v>57.260808766488296</v>
      </c>
    </row>
    <row r="12" spans="1:11" s="15" customFormat="1" ht="15" x14ac:dyDescent="0.25">
      <c r="A12" s="16">
        <v>73</v>
      </c>
      <c r="B12" s="10">
        <f>IF([1]PumpRatePerUserCalcs!O$15&gt;B11,B11,[1]PumpRatePerUserCalcs!O$15)</f>
        <v>1.2372020494542215</v>
      </c>
      <c r="C12" s="11">
        <f t="shared" si="0"/>
        <v>403.2041479171308</v>
      </c>
      <c r="D12" s="11">
        <f>TRUNC((C12*1000/[1]UserCalcs!$D$15)/60)</f>
        <v>24</v>
      </c>
      <c r="E12" s="11">
        <f>((C12*1000/[1]UserCalcs!$D$15/60)-D12)*60</f>
        <v>1.4813989752866519E-2</v>
      </c>
      <c r="F12" s="12"/>
      <c r="G12" s="13">
        <v>34</v>
      </c>
      <c r="H12" s="10">
        <f>IF([1]PumpRatePerUserCalcs!BB$15&gt;H11,H11,[1]PumpRatePerUserCalcs!BB$15)</f>
        <v>0.88016358601148548</v>
      </c>
      <c r="I12" s="11">
        <f t="shared" si="1"/>
        <v>286.84531268114313</v>
      </c>
      <c r="J12" s="11">
        <f>TRUNC((I12*1000/[1]UserCalcs!$D$15)/60)</f>
        <v>17</v>
      </c>
      <c r="K12" s="17">
        <f>((I12*1000/[1]UserCalcs!$D$15/60)-J12)*60</f>
        <v>4.4475452897967926</v>
      </c>
    </row>
    <row r="13" spans="1:11" s="15" customFormat="1" ht="15" x14ac:dyDescent="0.25">
      <c r="A13" s="16">
        <v>72</v>
      </c>
      <c r="B13" s="10">
        <f>IF([1]PumpRatePerUserCalcs!P$15&gt;B12,B12,[1]PumpRatePerUserCalcs!P$15)</f>
        <v>1.2372020494542215</v>
      </c>
      <c r="C13" s="11">
        <f t="shared" si="0"/>
        <v>403.2041479171308</v>
      </c>
      <c r="D13" s="11">
        <f>TRUNC((C13*1000/[1]UserCalcs!$D$15)/60)</f>
        <v>24</v>
      </c>
      <c r="E13" s="11">
        <f>((C13*1000/[1]UserCalcs!$D$15/60)-D13)*60</f>
        <v>1.4813989752866519E-2</v>
      </c>
      <c r="F13" s="12"/>
      <c r="G13" s="13">
        <v>33</v>
      </c>
      <c r="H13" s="10">
        <f>IF([1]PumpRatePerUserCalcs!BC$15&gt;H12,H12,[1]PumpRatePerUserCalcs!BC$15)</f>
        <v>0.83478858210392615</v>
      </c>
      <c r="I13" s="11">
        <f t="shared" si="1"/>
        <v>272.05759890766956</v>
      </c>
      <c r="J13" s="11">
        <f>TRUNC((I13*1000/[1]UserCalcs!$D$15)/60)</f>
        <v>16</v>
      </c>
      <c r="K13" s="17">
        <f>((I13*1000/[1]UserCalcs!$D$15/60)-J13)*60</f>
        <v>11.634281813105503</v>
      </c>
    </row>
    <row r="14" spans="1:11" s="15" customFormat="1" ht="15" x14ac:dyDescent="0.25">
      <c r="A14" s="16">
        <v>71</v>
      </c>
      <c r="B14" s="10">
        <f>IF([1]PumpRatePerUserCalcs!Q$15&gt;B13,B13,[1]PumpRatePerUserCalcs!Q$15)</f>
        <v>1.2372020494542215</v>
      </c>
      <c r="C14" s="11">
        <f t="shared" si="0"/>
        <v>403.2041479171308</v>
      </c>
      <c r="D14" s="11">
        <f>TRUNC((C14*1000/[1]UserCalcs!$D$15)/60)</f>
        <v>24</v>
      </c>
      <c r="E14" s="11">
        <f>((C14*1000/[1]UserCalcs!$D$15/60)-D14)*60</f>
        <v>1.4813989752866519E-2</v>
      </c>
      <c r="F14" s="12"/>
      <c r="G14" s="13">
        <v>32</v>
      </c>
      <c r="H14" s="10">
        <f>IF([1]PumpRatePerUserCalcs!BD$15&gt;H13,H13,[1]PumpRatePerUserCalcs!BD$15)</f>
        <v>0.78941357819636693</v>
      </c>
      <c r="I14" s="11">
        <f t="shared" si="1"/>
        <v>257.26988513419599</v>
      </c>
      <c r="J14" s="11">
        <f>TRUNC((I14*1000/[1]UserCalcs!$D$15)/60)</f>
        <v>15</v>
      </c>
      <c r="K14" s="17">
        <f>((I14*1000/[1]UserCalcs!$D$15/60)-J14)*60</f>
        <v>18.821018336414213</v>
      </c>
    </row>
    <row r="15" spans="1:11" s="15" customFormat="1" ht="15" x14ac:dyDescent="0.25">
      <c r="A15" s="16">
        <v>70</v>
      </c>
      <c r="B15" s="10">
        <f>IF([1]PumpRatePerUserCalcs!R$15&gt;B14,B14,[1]PumpRatePerUserCalcs!R$15)</f>
        <v>1.2372020494542215</v>
      </c>
      <c r="C15" s="11">
        <f t="shared" si="0"/>
        <v>403.2041479171308</v>
      </c>
      <c r="D15" s="11">
        <f>TRUNC((C15*1000/[1]UserCalcs!$D$15)/60)</f>
        <v>24</v>
      </c>
      <c r="E15" s="11">
        <f>((C15*1000/[1]UserCalcs!$D$15/60)-D15)*60</f>
        <v>1.4813989752866519E-2</v>
      </c>
      <c r="F15" s="12"/>
      <c r="G15" s="13">
        <v>31</v>
      </c>
      <c r="H15" s="10">
        <f>IF([1]PumpRatePerUserCalcs!BE$15&gt;H14,H14,[1]PumpRatePerUserCalcs!BE$15)</f>
        <v>0.74403857428880782</v>
      </c>
      <c r="I15" s="11">
        <f t="shared" si="1"/>
        <v>242.48217136072248</v>
      </c>
      <c r="J15" s="11">
        <f>TRUNC((I15*1000/[1]UserCalcs!$D$15)/60)</f>
        <v>14</v>
      </c>
      <c r="K15" s="17">
        <f>((I15*1000/[1]UserCalcs!$D$15/60)-J15)*60</f>
        <v>26.007754859723136</v>
      </c>
    </row>
    <row r="16" spans="1:11" s="15" customFormat="1" ht="15" x14ac:dyDescent="0.25">
      <c r="A16" s="16">
        <v>69</v>
      </c>
      <c r="B16" s="10">
        <f>IF([1]PumpRatePerUserCalcs!S$15&gt;B15,B15,[1]PumpRatePerUserCalcs!S$15)</f>
        <v>1.2372020494542215</v>
      </c>
      <c r="C16" s="11">
        <f t="shared" si="0"/>
        <v>403.2041479171308</v>
      </c>
      <c r="D16" s="11">
        <f>TRUNC((C16*1000/[1]UserCalcs!$D$15)/60)</f>
        <v>24</v>
      </c>
      <c r="E16" s="11">
        <f>((C16*1000/[1]UserCalcs!$D$15/60)-D16)*60</f>
        <v>1.4813989752866519E-2</v>
      </c>
      <c r="F16" s="12"/>
      <c r="G16" s="13">
        <v>30</v>
      </c>
      <c r="H16" s="10">
        <f>IF([1]PumpRatePerUserCalcs!BF$15&gt;H15,H15,[1]PumpRatePerUserCalcs!BF$15)</f>
        <v>0.7065124514831217</v>
      </c>
      <c r="I16" s="11">
        <f t="shared" si="1"/>
        <v>230.25240793834936</v>
      </c>
      <c r="J16" s="11">
        <f>TRUNC((I16*1000/[1]UserCalcs!$D$15)/60)</f>
        <v>13</v>
      </c>
      <c r="K16" s="17">
        <f>((I16*1000/[1]UserCalcs!$D$15/60)-J16)*60</f>
        <v>42.330028351247684</v>
      </c>
    </row>
    <row r="17" spans="1:11" s="15" customFormat="1" ht="15" x14ac:dyDescent="0.25">
      <c r="A17" s="16">
        <v>68</v>
      </c>
      <c r="B17" s="10">
        <f>IF([1]PumpRatePerUserCalcs!T$15&gt;B16,B16,[1]PumpRatePerUserCalcs!T$15)</f>
        <v>1.2372020494542215</v>
      </c>
      <c r="C17" s="11">
        <f t="shared" si="0"/>
        <v>403.2041479171308</v>
      </c>
      <c r="D17" s="11">
        <f>TRUNC((C17*1000/[1]UserCalcs!$D$15)/60)</f>
        <v>24</v>
      </c>
      <c r="E17" s="11">
        <f>((C17*1000/[1]UserCalcs!$D$15/60)-D17)*60</f>
        <v>1.4813989752866519E-2</v>
      </c>
      <c r="F17" s="12"/>
      <c r="G17" s="13">
        <v>29</v>
      </c>
      <c r="H17" s="10">
        <f>IF([1]PumpRatePerUserCalcs!BG$15&gt;H16,H16,[1]PumpRatePerUserCalcs!BG$15)</f>
        <v>0.66898632867743579</v>
      </c>
      <c r="I17" s="11">
        <f t="shared" si="1"/>
        <v>218.02264451597634</v>
      </c>
      <c r="J17" s="11">
        <f>TRUNC((I17*1000/[1]UserCalcs!$D$15)/60)</f>
        <v>12</v>
      </c>
      <c r="K17" s="17">
        <f>((I17*1000/[1]UserCalcs!$D$15/60)-J17)*60</f>
        <v>58.652301842772658</v>
      </c>
    </row>
    <row r="18" spans="1:11" s="15" customFormat="1" ht="15" x14ac:dyDescent="0.25">
      <c r="A18" s="16">
        <v>67</v>
      </c>
      <c r="B18" s="10">
        <f>IF([1]PumpRatePerUserCalcs!U$15&gt;B17,B17,[1]PumpRatePerUserCalcs!U$15)</f>
        <v>1.2372020494542215</v>
      </c>
      <c r="C18" s="11">
        <f t="shared" si="0"/>
        <v>403.2041479171308</v>
      </c>
      <c r="D18" s="11">
        <f>TRUNC((C18*1000/[1]UserCalcs!$D$15)/60)</f>
        <v>24</v>
      </c>
      <c r="E18" s="11">
        <f>((C18*1000/[1]UserCalcs!$D$15/60)-D18)*60</f>
        <v>1.4813989752866519E-2</v>
      </c>
      <c r="F18" s="12"/>
      <c r="G18" s="13">
        <v>28</v>
      </c>
      <c r="H18" s="10">
        <f>IF([1]PumpRatePerUserCalcs!BH$15&gt;H17,H17,[1]PumpRatePerUserCalcs!BH$15)</f>
        <v>0.63146020587174978</v>
      </c>
      <c r="I18" s="11">
        <f t="shared" si="1"/>
        <v>205.79288109360326</v>
      </c>
      <c r="J18" s="11">
        <f>TRUNC((I18*1000/[1]UserCalcs!$D$15)/60)</f>
        <v>12</v>
      </c>
      <c r="K18" s="17">
        <f>((I18*1000/[1]UserCalcs!$D$15/60)-J18)*60</f>
        <v>14.974575334297313</v>
      </c>
    </row>
    <row r="19" spans="1:11" s="15" customFormat="1" ht="15" x14ac:dyDescent="0.25">
      <c r="A19" s="16">
        <v>66</v>
      </c>
      <c r="B19" s="10">
        <f>IF([1]PumpRatePerUserCalcs!V$15&gt;B18,B18,[1]PumpRatePerUserCalcs!V$15)</f>
        <v>1.2372020494542215</v>
      </c>
      <c r="C19" s="11">
        <f t="shared" si="0"/>
        <v>403.2041479171308</v>
      </c>
      <c r="D19" s="11">
        <f>TRUNC((C19*1000/[1]UserCalcs!$D$15)/60)</f>
        <v>24</v>
      </c>
      <c r="E19" s="11">
        <f>((C19*1000/[1]UserCalcs!$D$15/60)-D19)*60</f>
        <v>1.4813989752866519E-2</v>
      </c>
      <c r="F19" s="12"/>
      <c r="G19" s="13">
        <v>27</v>
      </c>
      <c r="H19" s="10">
        <f>IF([1]PumpRatePerUserCalcs!BI$15&gt;H18,H18,[1]PumpRatePerUserCalcs!BI$15)</f>
        <v>0.59393408306606388</v>
      </c>
      <c r="I19" s="11">
        <f t="shared" si="1"/>
        <v>193.56311767123023</v>
      </c>
      <c r="J19" s="11">
        <f>TRUNC((I19*1000/[1]UserCalcs!$D$15)/60)</f>
        <v>11</v>
      </c>
      <c r="K19" s="17">
        <f>((I19*1000/[1]UserCalcs!$D$15/60)-J19)*60</f>
        <v>31.296848825822288</v>
      </c>
    </row>
    <row r="20" spans="1:11" s="15" customFormat="1" ht="15" x14ac:dyDescent="0.25">
      <c r="A20" s="16">
        <v>65</v>
      </c>
      <c r="B20" s="10">
        <f>IF([1]PumpRatePerUserCalcs!W$15&gt;B19,B19,[1]PumpRatePerUserCalcs!W$15)</f>
        <v>1.2372020494542215</v>
      </c>
      <c r="C20" s="11">
        <f t="shared" si="0"/>
        <v>403.2041479171308</v>
      </c>
      <c r="D20" s="11">
        <f>TRUNC((C20*1000/[1]UserCalcs!$D$15)/60)</f>
        <v>24</v>
      </c>
      <c r="E20" s="11">
        <f>((C20*1000/[1]UserCalcs!$D$15/60)-D20)*60</f>
        <v>1.4813989752866519E-2</v>
      </c>
      <c r="F20" s="12"/>
      <c r="G20" s="13">
        <v>26</v>
      </c>
      <c r="H20" s="10">
        <f>IF([1]PumpRatePerUserCalcs!BJ$15&gt;H19,H19,[1]PumpRatePerUserCalcs!BJ$15)</f>
        <v>0.55640796026037787</v>
      </c>
      <c r="I20" s="11">
        <f t="shared" si="1"/>
        <v>181.33335424885715</v>
      </c>
      <c r="J20" s="11">
        <f>TRUNC((I20*1000/[1]UserCalcs!$D$15)/60)</f>
        <v>10</v>
      </c>
      <c r="K20" s="17">
        <f>((I20*1000/[1]UserCalcs!$D$15/60)-J20)*60</f>
        <v>47.619122317346942</v>
      </c>
    </row>
    <row r="21" spans="1:11" s="15" customFormat="1" ht="15" x14ac:dyDescent="0.25">
      <c r="A21" s="16">
        <v>64</v>
      </c>
      <c r="B21" s="10">
        <f>IF([1]PumpRatePerUserCalcs!X$15&gt;B20,B20,[1]PumpRatePerUserCalcs!X$15)</f>
        <v>1.2372020494542215</v>
      </c>
      <c r="C21" s="11">
        <f t="shared" si="0"/>
        <v>403.2041479171308</v>
      </c>
      <c r="D21" s="11">
        <f>TRUNC((C21*1000/[1]UserCalcs!$D$15)/60)</f>
        <v>24</v>
      </c>
      <c r="E21" s="11">
        <f>((C21*1000/[1]UserCalcs!$D$15/60)-D21)*60</f>
        <v>1.4813989752866519E-2</v>
      </c>
      <c r="F21" s="12"/>
      <c r="G21" s="13">
        <v>25</v>
      </c>
      <c r="H21" s="10">
        <f>IF([1]PumpRatePerUserCalcs!BK$15&gt;H20,H20,[1]PumpRatePerUserCalcs!BK$15)</f>
        <v>0.51888183745469207</v>
      </c>
      <c r="I21" s="11">
        <f t="shared" si="1"/>
        <v>169.10359082648415</v>
      </c>
      <c r="J21" s="11">
        <f>TRUNC((I21*1000/[1]UserCalcs!$D$15)/60)</f>
        <v>10</v>
      </c>
      <c r="K21" s="17">
        <f>((I21*1000/[1]UserCalcs!$D$15/60)-J21)*60</f>
        <v>3.941395808871917</v>
      </c>
    </row>
    <row r="22" spans="1:11" s="15" customFormat="1" ht="15" x14ac:dyDescent="0.25">
      <c r="A22" s="16">
        <v>63</v>
      </c>
      <c r="B22" s="10">
        <f>IF([1]PumpRatePerUserCalcs!Y$15&gt;B21,B21,[1]PumpRatePerUserCalcs!Y$15)</f>
        <v>1.2372020494542215</v>
      </c>
      <c r="C22" s="11">
        <f t="shared" si="0"/>
        <v>403.2041479171308</v>
      </c>
      <c r="D22" s="11">
        <f>TRUNC((C22*1000/[1]UserCalcs!$D$15)/60)</f>
        <v>24</v>
      </c>
      <c r="E22" s="11">
        <f>((C22*1000/[1]UserCalcs!$D$15/60)-D22)*60</f>
        <v>1.4813989752866519E-2</v>
      </c>
      <c r="F22" s="12"/>
      <c r="G22" s="13">
        <v>24</v>
      </c>
      <c r="H22" s="10">
        <f>IF([1]PumpRatePerUserCalcs!BL$15&gt;H21,H21,[1]PumpRatePerUserCalcs!BL$15)</f>
        <v>0.48135571464900606</v>
      </c>
      <c r="I22" s="11">
        <f t="shared" si="1"/>
        <v>156.87382740411107</v>
      </c>
      <c r="J22" s="11">
        <f>TRUNC((I22*1000/[1]UserCalcs!$D$15)/60)</f>
        <v>9</v>
      </c>
      <c r="K22" s="17">
        <f>((I22*1000/[1]UserCalcs!$D$15/60)-J22)*60</f>
        <v>20.263669300396678</v>
      </c>
    </row>
    <row r="23" spans="1:11" s="15" customFormat="1" ht="15" x14ac:dyDescent="0.25">
      <c r="A23" s="16">
        <v>62</v>
      </c>
      <c r="B23" s="10">
        <f>IF([1]PumpRatePerUserCalcs!Z$15&gt;B22,B22,[1]PumpRatePerUserCalcs!Z$15)</f>
        <v>1.2372020494542215</v>
      </c>
      <c r="C23" s="11">
        <f t="shared" si="0"/>
        <v>403.2041479171308</v>
      </c>
      <c r="D23" s="11">
        <f>TRUNC((C23*1000/[1]UserCalcs!$D$15)/60)</f>
        <v>24</v>
      </c>
      <c r="E23" s="11">
        <f>((C23*1000/[1]UserCalcs!$D$15/60)-D23)*60</f>
        <v>1.4813989752866519E-2</v>
      </c>
      <c r="F23" s="12"/>
      <c r="G23" s="13">
        <v>23</v>
      </c>
      <c r="H23" s="10">
        <f>IF([1]PumpRatePerUserCalcs!BM$15&gt;H22,H22,[1]PumpRatePerUserCalcs!BM$15)</f>
        <v>0.4438295918433201</v>
      </c>
      <c r="I23" s="11">
        <f t="shared" si="1"/>
        <v>144.64406398173804</v>
      </c>
      <c r="J23" s="11">
        <f>TRUNC((I23*1000/[1]UserCalcs!$D$15)/60)</f>
        <v>8</v>
      </c>
      <c r="K23" s="17">
        <f>((I23*1000/[1]UserCalcs!$D$15/60)-J23)*60</f>
        <v>36.585942791921546</v>
      </c>
    </row>
    <row r="24" spans="1:11" s="15" customFormat="1" ht="15" x14ac:dyDescent="0.25">
      <c r="A24" s="16">
        <v>61</v>
      </c>
      <c r="B24" s="10">
        <f>IF([1]PumpRatePerUserCalcs!AA$15&gt;B23,B23,[1]PumpRatePerUserCalcs!AA$15)</f>
        <v>1.2372020494542215</v>
      </c>
      <c r="C24" s="11">
        <f t="shared" si="0"/>
        <v>403.2041479171308</v>
      </c>
      <c r="D24" s="11">
        <f>TRUNC((C24*1000/[1]UserCalcs!$D$15)/60)</f>
        <v>24</v>
      </c>
      <c r="E24" s="11">
        <f>((C24*1000/[1]UserCalcs!$D$15/60)-D24)*60</f>
        <v>1.4813989752866519E-2</v>
      </c>
      <c r="F24" s="12"/>
      <c r="G24" s="13">
        <v>22</v>
      </c>
      <c r="H24" s="10">
        <f>IF([1]PumpRatePerUserCalcs!BN$15&gt;H23,H23,[1]PumpRatePerUserCalcs!BN$15)</f>
        <v>0.40630346903763415</v>
      </c>
      <c r="I24" s="11">
        <f t="shared" si="1"/>
        <v>132.41430055936496</v>
      </c>
      <c r="J24" s="11">
        <f>TRUNC((I24*1000/[1]UserCalcs!$D$15)/60)</f>
        <v>7</v>
      </c>
      <c r="K24" s="17">
        <f>((I24*1000/[1]UserCalcs!$D$15/60)-J24)*60</f>
        <v>52.908216283446251</v>
      </c>
    </row>
    <row r="25" spans="1:11" s="15" customFormat="1" ht="15" x14ac:dyDescent="0.25">
      <c r="A25" s="16">
        <v>60</v>
      </c>
      <c r="B25" s="10">
        <f>IF([1]PumpRatePerUserCalcs!AB$15&gt;B24,B24,[1]PumpRatePerUserCalcs!AB$15)</f>
        <v>1.2372020494542215</v>
      </c>
      <c r="C25" s="11">
        <f t="shared" si="0"/>
        <v>403.2041479171308</v>
      </c>
      <c r="D25" s="11">
        <f>TRUNC((C25*1000/[1]UserCalcs!$D$15)/60)</f>
        <v>24</v>
      </c>
      <c r="E25" s="11">
        <f>((C25*1000/[1]UserCalcs!$D$15/60)-D25)*60</f>
        <v>1.4813989752866519E-2</v>
      </c>
      <c r="F25" s="12"/>
      <c r="G25" s="13">
        <v>21</v>
      </c>
      <c r="H25" s="10">
        <f>IF([1]PumpRatePerUserCalcs!BO$15&gt;H24,H24,[1]PumpRatePerUserCalcs!BO$15)</f>
        <v>0.36877734623194819</v>
      </c>
      <c r="I25" s="11">
        <f t="shared" si="1"/>
        <v>120.18453713699192</v>
      </c>
      <c r="J25" s="11">
        <f>TRUNC((I25*1000/[1]UserCalcs!$D$15)/60)</f>
        <v>7</v>
      </c>
      <c r="K25" s="17">
        <f>((I25*1000/[1]UserCalcs!$D$15/60)-J25)*60</f>
        <v>9.2304897749711223</v>
      </c>
    </row>
    <row r="26" spans="1:11" s="15" customFormat="1" ht="15" x14ac:dyDescent="0.25">
      <c r="A26" s="16">
        <v>59</v>
      </c>
      <c r="B26" s="10">
        <f>IF([1]PumpRatePerUserCalcs!AC$15&gt;B25,B25,[1]PumpRatePerUserCalcs!AC$15)</f>
        <v>1.2372020494542215</v>
      </c>
      <c r="C26" s="11">
        <f t="shared" si="0"/>
        <v>403.2041479171308</v>
      </c>
      <c r="D26" s="11">
        <f>TRUNC((C26*1000/[1]UserCalcs!$D$15)/60)</f>
        <v>24</v>
      </c>
      <c r="E26" s="11">
        <f>((C26*1000/[1]UserCalcs!$D$15/60)-D26)*60</f>
        <v>1.4813989752866519E-2</v>
      </c>
      <c r="F26" s="12"/>
      <c r="G26" s="13">
        <v>20</v>
      </c>
      <c r="H26" s="10">
        <f>IF([1]PumpRatePerUserCalcs!BP$15&gt;H25,H25,[1]PumpRatePerUserCalcs!BP$15)</f>
        <v>0.3351605348782406</v>
      </c>
      <c r="I26" s="11">
        <f t="shared" si="1"/>
        <v>109.2288183168186</v>
      </c>
      <c r="J26" s="11">
        <f>TRUNC((I26*1000/[1]UserCalcs!$D$15)/60)</f>
        <v>6</v>
      </c>
      <c r="K26" s="17">
        <f>((I26*1000/[1]UserCalcs!$D$15/60)-J26)*60</f>
        <v>30.10292256006645</v>
      </c>
    </row>
    <row r="27" spans="1:11" s="15" customFormat="1" ht="15" x14ac:dyDescent="0.25">
      <c r="A27" s="16">
        <v>58</v>
      </c>
      <c r="B27" s="10">
        <f>IF([1]PumpRatePerUserCalcs!AD$15&gt;B26,B26,[1]PumpRatePerUserCalcs!AD$15)</f>
        <v>1.2372020494542215</v>
      </c>
      <c r="C27" s="11">
        <f t="shared" si="0"/>
        <v>403.2041479171308</v>
      </c>
      <c r="D27" s="11">
        <f>TRUNC((C27*1000/[1]UserCalcs!$D$15)/60)</f>
        <v>24</v>
      </c>
      <c r="E27" s="11">
        <f>((C27*1000/[1]UserCalcs!$D$15/60)-D27)*60</f>
        <v>1.4813989752866519E-2</v>
      </c>
      <c r="F27" s="12"/>
      <c r="G27" s="13">
        <v>19</v>
      </c>
      <c r="H27" s="10">
        <f>IF([1]PumpRatePerUserCalcs!BQ$15&gt;H26,H26,[1]PumpRatePerUserCalcs!BQ$15)</f>
        <v>0.30154372352453307</v>
      </c>
      <c r="I27" s="11">
        <f t="shared" si="1"/>
        <v>98.27309949664533</v>
      </c>
      <c r="J27" s="11">
        <f>TRUNC((I27*1000/[1]UserCalcs!$D$15)/60)</f>
        <v>5</v>
      </c>
      <c r="K27" s="17">
        <f>((I27*1000/[1]UserCalcs!$D$15/60)-J27)*60</f>
        <v>50.975355345161937</v>
      </c>
    </row>
    <row r="28" spans="1:11" s="15" customFormat="1" ht="15" x14ac:dyDescent="0.25">
      <c r="A28" s="16">
        <v>57</v>
      </c>
      <c r="B28" s="10">
        <f>IF([1]PumpRatePerUserCalcs!AE$15&gt;B27,B27,[1]PumpRatePerUserCalcs!AE$15)</f>
        <v>1.2372020494542215</v>
      </c>
      <c r="C28" s="11">
        <f t="shared" si="0"/>
        <v>403.2041479171308</v>
      </c>
      <c r="D28" s="11">
        <f>TRUNC((C28*1000/[1]UserCalcs!$D$15)/60)</f>
        <v>24</v>
      </c>
      <c r="E28" s="11">
        <f>((C28*1000/[1]UserCalcs!$D$15/60)-D28)*60</f>
        <v>1.4813989752866519E-2</v>
      </c>
      <c r="F28" s="12"/>
      <c r="G28" s="13">
        <v>18</v>
      </c>
      <c r="H28" s="10">
        <f>IF([1]PumpRatePerUserCalcs!BR$15&gt;H27,H27,[1]PumpRatePerUserCalcs!BR$15)</f>
        <v>0.26792691217082559</v>
      </c>
      <c r="I28" s="11">
        <f t="shared" si="1"/>
        <v>87.317380676472069</v>
      </c>
      <c r="J28" s="11">
        <f>TRUNC((I28*1000/[1]UserCalcs!$D$15)/60)</f>
        <v>5</v>
      </c>
      <c r="K28" s="17">
        <f>((I28*1000/[1]UserCalcs!$D$15/60)-J28)*60</f>
        <v>11.847788130257371</v>
      </c>
    </row>
    <row r="29" spans="1:11" s="15" customFormat="1" ht="15" x14ac:dyDescent="0.25">
      <c r="A29" s="16">
        <v>56</v>
      </c>
      <c r="B29" s="10">
        <f>IF([1]PumpRatePerUserCalcs!AF$15&gt;B28,B28,[1]PumpRatePerUserCalcs!AF$15)</f>
        <v>1.2372020494542215</v>
      </c>
      <c r="C29" s="11">
        <f t="shared" si="0"/>
        <v>403.2041479171308</v>
      </c>
      <c r="D29" s="11">
        <f>TRUNC((C29*1000/[1]UserCalcs!$D$15)/60)</f>
        <v>24</v>
      </c>
      <c r="E29" s="11">
        <f>((C29*1000/[1]UserCalcs!$D$15/60)-D29)*60</f>
        <v>1.4813989752866519E-2</v>
      </c>
      <c r="F29" s="12"/>
      <c r="G29" s="13">
        <v>17</v>
      </c>
      <c r="H29" s="10">
        <f>IF([1]PumpRatePerUserCalcs!BS$15&gt;H28,H28,[1]PumpRatePerUserCalcs!BS$15)</f>
        <v>0.23431010081711809</v>
      </c>
      <c r="I29" s="11">
        <f t="shared" si="1"/>
        <v>76.361661856298781</v>
      </c>
      <c r="J29" s="11">
        <f>TRUNC((I29*1000/[1]UserCalcs!$D$15)/60)</f>
        <v>4</v>
      </c>
      <c r="K29" s="17">
        <f>((I29*1000/[1]UserCalcs!$D$15/60)-J29)*60</f>
        <v>32.720220915352805</v>
      </c>
    </row>
    <row r="30" spans="1:11" s="15" customFormat="1" ht="15" x14ac:dyDescent="0.25">
      <c r="A30" s="16">
        <v>55</v>
      </c>
      <c r="B30" s="10">
        <f>IF([1]PumpRatePerUserCalcs!AG$15&gt;B29,B29,[1]PumpRatePerUserCalcs!AG$15)</f>
        <v>1.2372020494542215</v>
      </c>
      <c r="C30" s="11">
        <f t="shared" si="0"/>
        <v>403.2041479171308</v>
      </c>
      <c r="D30" s="11">
        <f>TRUNC((C30*1000/[1]UserCalcs!$D$15)/60)</f>
        <v>24</v>
      </c>
      <c r="E30" s="11">
        <f>((C30*1000/[1]UserCalcs!$D$15/60)-D30)*60</f>
        <v>1.4813989752866519E-2</v>
      </c>
      <c r="F30" s="12"/>
      <c r="G30" s="13">
        <v>16</v>
      </c>
      <c r="H30" s="10">
        <f>IF([1]PumpRatePerUserCalcs!BT$15&gt;H29,H29,[1]PumpRatePerUserCalcs!BT$15)</f>
        <v>0.20069328946341061</v>
      </c>
      <c r="I30" s="11">
        <f t="shared" si="1"/>
        <v>65.405943036125521</v>
      </c>
      <c r="J30" s="11">
        <f>TRUNC((I30*1000/[1]UserCalcs!$D$15)/60)</f>
        <v>3</v>
      </c>
      <c r="K30" s="17">
        <f>((I30*1000/[1]UserCalcs!$D$15/60)-J30)*60</f>
        <v>53.592653700448295</v>
      </c>
    </row>
    <row r="31" spans="1:11" s="15" customFormat="1" ht="15" x14ac:dyDescent="0.25">
      <c r="A31" s="16">
        <v>54</v>
      </c>
      <c r="B31" s="10">
        <f>IF([1]PumpRatePerUserCalcs!AH$15&gt;B30,B30,[1]PumpRatePerUserCalcs!AH$15)</f>
        <v>1.2372020494542215</v>
      </c>
      <c r="C31" s="11">
        <f t="shared" si="0"/>
        <v>403.2041479171308</v>
      </c>
      <c r="D31" s="11">
        <f>TRUNC((C31*1000/[1]UserCalcs!$D$15)/60)</f>
        <v>24</v>
      </c>
      <c r="E31" s="11">
        <f>((C31*1000/[1]UserCalcs!$D$15/60)-D31)*60</f>
        <v>1.4813989752866519E-2</v>
      </c>
      <c r="F31" s="12"/>
      <c r="G31" s="13">
        <v>15</v>
      </c>
      <c r="H31" s="10">
        <f>IF([1]PumpRatePerUserCalcs!BU$15&gt;H30,H30,[1]PumpRatePerUserCalcs!BU$15)</f>
        <v>0.16707647810970311</v>
      </c>
      <c r="I31" s="11">
        <f t="shared" si="1"/>
        <v>54.45022421595224</v>
      </c>
      <c r="J31" s="11">
        <f>TRUNC((I31*1000/[1]UserCalcs!$D$15)/60)</f>
        <v>3</v>
      </c>
      <c r="K31" s="17">
        <f>((I31*1000/[1]UserCalcs!$D$15/60)-J31)*60</f>
        <v>14.465086485543726</v>
      </c>
    </row>
    <row r="32" spans="1:11" s="15" customFormat="1" ht="15" x14ac:dyDescent="0.25">
      <c r="A32" s="16">
        <v>53</v>
      </c>
      <c r="B32" s="10">
        <f>IF([1]PumpRatePerUserCalcs!AI$15&gt;B31,B31,[1]PumpRatePerUserCalcs!AI$15)</f>
        <v>1.2372020494542215</v>
      </c>
      <c r="C32" s="11">
        <f t="shared" si="0"/>
        <v>403.2041479171308</v>
      </c>
      <c r="D32" s="11">
        <f>TRUNC((C32*1000/[1]UserCalcs!$D$15)/60)</f>
        <v>24</v>
      </c>
      <c r="E32" s="11">
        <f>((C32*1000/[1]UserCalcs!$D$15/60)-D32)*60</f>
        <v>1.4813989752866519E-2</v>
      </c>
      <c r="F32" s="12"/>
      <c r="G32" s="13">
        <v>14</v>
      </c>
      <c r="H32" s="10">
        <f>IF([1]PumpRatePerUserCalcs!BV$15&gt;H31,H31,[1]PumpRatePerUserCalcs!BV$15)</f>
        <v>0.13345966675599563</v>
      </c>
      <c r="I32" s="11">
        <f t="shared" si="1"/>
        <v>43.49450539577898</v>
      </c>
      <c r="J32" s="11">
        <f>TRUNC((I32*1000/[1]UserCalcs!$D$15)/60)</f>
        <v>2</v>
      </c>
      <c r="K32" s="17">
        <f>((I32*1000/[1]UserCalcs!$D$15/60)-J32)*60</f>
        <v>35.337519270639213</v>
      </c>
    </row>
    <row r="33" spans="1:11" s="15" customFormat="1" ht="15" x14ac:dyDescent="0.25">
      <c r="A33" s="16">
        <v>52</v>
      </c>
      <c r="B33" s="10">
        <f>IF([1]PumpRatePerUserCalcs!AJ$15&gt;B32,B32,[1]PumpRatePerUserCalcs!AJ$15)</f>
        <v>1.2372020494542215</v>
      </c>
      <c r="C33" s="11">
        <f t="shared" si="0"/>
        <v>403.2041479171308</v>
      </c>
      <c r="D33" s="11">
        <f>TRUNC((C33*1000/[1]UserCalcs!$D$15)/60)</f>
        <v>24</v>
      </c>
      <c r="E33" s="11">
        <f>((C33*1000/[1]UserCalcs!$D$15/60)-D33)*60</f>
        <v>1.4813989752866519E-2</v>
      </c>
      <c r="F33" s="12"/>
      <c r="G33" s="13">
        <v>13</v>
      </c>
      <c r="H33" s="10">
        <f>IF([1]PumpRatePerUserCalcs!BW$15&gt;H32,H32,[1]PumpRatePerUserCalcs!BW$15)</f>
        <v>9.9842855402288155E-2</v>
      </c>
      <c r="I33" s="11">
        <f t="shared" si="1"/>
        <v>32.538786575605712</v>
      </c>
      <c r="J33" s="11">
        <f>TRUNC((I33*1000/[1]UserCalcs!$D$15)/60)</f>
        <v>1</v>
      </c>
      <c r="K33" s="17">
        <f>((I33*1000/[1]UserCalcs!$D$15/60)-J33)*60</f>
        <v>56.209952055734675</v>
      </c>
    </row>
    <row r="34" spans="1:11" s="15" customFormat="1" ht="15" x14ac:dyDescent="0.25">
      <c r="A34" s="16">
        <v>51</v>
      </c>
      <c r="B34" s="10">
        <f>IF([1]PumpRatePerUserCalcs!AK$15&gt;B33,B33,[1]PumpRatePerUserCalcs!AK$15)</f>
        <v>1.2372020494542215</v>
      </c>
      <c r="C34" s="11">
        <f t="shared" si="0"/>
        <v>403.2041479171308</v>
      </c>
      <c r="D34" s="11">
        <f>TRUNC((C34*1000/[1]UserCalcs!$D$15)/60)</f>
        <v>24</v>
      </c>
      <c r="E34" s="11">
        <f>((C34*1000/[1]UserCalcs!$D$15/60)-D34)*60</f>
        <v>1.4813989752866519E-2</v>
      </c>
      <c r="F34" s="12"/>
      <c r="G34" s="13">
        <v>12</v>
      </c>
      <c r="H34" s="10">
        <f>IF([1]PumpRatePerUserCalcs!BX$15&gt;H33,H33,[1]PumpRatePerUserCalcs!BX$15)</f>
        <v>6.6226044048580637E-2</v>
      </c>
      <c r="I34" s="11">
        <f t="shared" si="1"/>
        <v>21.583067755432428</v>
      </c>
      <c r="J34" s="11">
        <f>TRUNC((I34*1000/[1]UserCalcs!$D$15)/60)</f>
        <v>1</v>
      </c>
      <c r="K34" s="17">
        <f>((I34*1000/[1]UserCalcs!$D$15/60)-J34)*60</f>
        <v>17.082384840830109</v>
      </c>
    </row>
    <row r="35" spans="1:11" s="15" customFormat="1" ht="15" x14ac:dyDescent="0.25">
      <c r="A35" s="16">
        <v>50</v>
      </c>
      <c r="B35" s="10">
        <f>IF([1]PumpRatePerUserCalcs!AL$15&gt;B34,B34,[1]PumpRatePerUserCalcs!AL$15)</f>
        <v>1.2372020494542215</v>
      </c>
      <c r="C35" s="11">
        <f t="shared" si="0"/>
        <v>403.2041479171308</v>
      </c>
      <c r="D35" s="11">
        <f>TRUNC((C35*1000/[1]UserCalcs!$D$15)/60)</f>
        <v>24</v>
      </c>
      <c r="E35" s="11">
        <f>((C35*1000/[1]UserCalcs!$D$15/60)-D35)*60</f>
        <v>1.4813989752866519E-2</v>
      </c>
      <c r="F35" s="12"/>
      <c r="G35" s="13">
        <v>11</v>
      </c>
      <c r="H35" s="10">
        <f>IF([1]PumpRatePerUserCalcs!BY$15&gt;H34,H34,[1]PumpRatePerUserCalcs!BY$15)</f>
        <v>3.2609232694873182E-2</v>
      </c>
      <c r="I35" s="11">
        <f t="shared" si="1"/>
        <v>10.627348935259169</v>
      </c>
      <c r="J35" s="11">
        <f>TRUNC((I35*1000/[1]UserCalcs!$D$15)/60)</f>
        <v>0</v>
      </c>
      <c r="K35" s="17">
        <f>((I35*1000/[1]UserCalcs!$D$15/60)-J35)*60</f>
        <v>37.954817625925607</v>
      </c>
    </row>
    <row r="36" spans="1:11" s="15" customFormat="1" ht="15" x14ac:dyDescent="0.25">
      <c r="A36" s="16">
        <v>49</v>
      </c>
      <c r="B36" s="10">
        <f>IF([1]PumpRatePerUserCalcs!AM$15&gt;B35,B35,[1]PumpRatePerUserCalcs!AM$15)</f>
        <v>1.2372020494542215</v>
      </c>
      <c r="C36" s="11">
        <f t="shared" si="0"/>
        <v>403.2041479171308</v>
      </c>
      <c r="D36" s="11">
        <f>TRUNC((C36*1000/[1]UserCalcs!$D$15)/60)</f>
        <v>24</v>
      </c>
      <c r="E36" s="11">
        <f>((C36*1000/[1]UserCalcs!$D$15/60)-D36)*60</f>
        <v>1.4813989752866519E-2</v>
      </c>
      <c r="F36" s="12"/>
      <c r="G36" s="13">
        <v>10</v>
      </c>
      <c r="H36" s="10">
        <f>IF([1]PumpRatePerUserCalcs!BZ$15&gt;H35,H35,[1]PumpRatePerUserCalcs!BZ$15)</f>
        <v>0</v>
      </c>
      <c r="I36" s="11">
        <f t="shared" si="1"/>
        <v>0</v>
      </c>
      <c r="J36" s="11">
        <f>TRUNC((I36*1000/[1]UserCalcs!$D$15)/60)</f>
        <v>0</v>
      </c>
      <c r="K36" s="17">
        <f>((I36*1000/[1]UserCalcs!$D$15/60)-J36)*60</f>
        <v>0</v>
      </c>
    </row>
    <row r="37" spans="1:11" s="15" customFormat="1" ht="15" x14ac:dyDescent="0.25">
      <c r="A37" s="16">
        <v>48</v>
      </c>
      <c r="B37" s="10">
        <f>IF([1]PumpRatePerUserCalcs!AN$15&gt;B36,B36,[1]PumpRatePerUserCalcs!AN$15)</f>
        <v>1.2372020494542215</v>
      </c>
      <c r="C37" s="11">
        <f t="shared" si="0"/>
        <v>403.2041479171308</v>
      </c>
      <c r="D37" s="11">
        <f>TRUNC((C37*1000/[1]UserCalcs!$D$15)/60)</f>
        <v>24</v>
      </c>
      <c r="E37" s="11">
        <f>((C37*1000/[1]UserCalcs!$D$15/60)-D37)*60</f>
        <v>1.4813989752866519E-2</v>
      </c>
      <c r="F37" s="12"/>
      <c r="G37" s="13">
        <v>9</v>
      </c>
      <c r="H37" s="10">
        <f>IF([1]PumpRatePerUserCalcs!CA$15&gt;H36,H36,[1]PumpRatePerUserCalcs!CA$15)</f>
        <v>0</v>
      </c>
      <c r="I37" s="11">
        <f t="shared" si="1"/>
        <v>0</v>
      </c>
      <c r="J37" s="11">
        <f>TRUNC((I37*1000/[1]UserCalcs!$D$15)/60)</f>
        <v>0</v>
      </c>
      <c r="K37" s="17">
        <f>((I37*1000/[1]UserCalcs!$D$15/60)-J37)*60</f>
        <v>0</v>
      </c>
    </row>
    <row r="38" spans="1:11" s="15" customFormat="1" ht="15" x14ac:dyDescent="0.25">
      <c r="A38" s="16">
        <v>47</v>
      </c>
      <c r="B38" s="10">
        <f>IF([1]PumpRatePerUserCalcs!AO$15&gt;B37,B37,[1]PumpRatePerUserCalcs!AO$15)</f>
        <v>1.2372020494542215</v>
      </c>
      <c r="C38" s="11">
        <f t="shared" si="0"/>
        <v>403.2041479171308</v>
      </c>
      <c r="D38" s="11">
        <f>TRUNC((C38*1000/[1]UserCalcs!$D$15)/60)</f>
        <v>24</v>
      </c>
      <c r="E38" s="11">
        <f>((C38*1000/[1]UserCalcs!$D$15/60)-D38)*60</f>
        <v>1.4813989752866519E-2</v>
      </c>
      <c r="F38" s="12"/>
      <c r="G38" s="13">
        <v>8</v>
      </c>
      <c r="H38" s="10">
        <f>IF([1]PumpRatePerUserCalcs!CB$15&gt;H37,H37,[1]PumpRatePerUserCalcs!CB$15)</f>
        <v>0</v>
      </c>
      <c r="I38" s="11">
        <f t="shared" si="1"/>
        <v>0</v>
      </c>
      <c r="J38" s="11">
        <f>TRUNC((I38*1000/[1]UserCalcs!$D$15)/60)</f>
        <v>0</v>
      </c>
      <c r="K38" s="17">
        <f>((I38*1000/[1]UserCalcs!$D$15/60)-J38)*60</f>
        <v>0</v>
      </c>
    </row>
    <row r="39" spans="1:11" s="15" customFormat="1" ht="15" x14ac:dyDescent="0.25">
      <c r="A39" s="16">
        <v>46</v>
      </c>
      <c r="B39" s="10">
        <f>IF([1]PumpRatePerUserCalcs!AP$15&gt;B38,B38,[1]PumpRatePerUserCalcs!AP$15)</f>
        <v>1.2372020494542215</v>
      </c>
      <c r="C39" s="11">
        <f t="shared" si="0"/>
        <v>403.2041479171308</v>
      </c>
      <c r="D39" s="11">
        <f>TRUNC((C39*1000/[1]UserCalcs!$D$15)/60)</f>
        <v>24</v>
      </c>
      <c r="E39" s="11">
        <f>((C39*1000/[1]UserCalcs!$D$15/60)-D39)*60</f>
        <v>1.4813989752866519E-2</v>
      </c>
      <c r="F39" s="12"/>
      <c r="G39" s="13">
        <v>7</v>
      </c>
      <c r="H39" s="10">
        <f>IF([1]PumpRatePerUserCalcs!CC$15&gt;H38,H38,[1]PumpRatePerUserCalcs!CC$15)</f>
        <v>0</v>
      </c>
      <c r="I39" s="11">
        <f t="shared" si="1"/>
        <v>0</v>
      </c>
      <c r="J39" s="11">
        <f>TRUNC((I39*1000/[1]UserCalcs!$D$15)/60)</f>
        <v>0</v>
      </c>
      <c r="K39" s="17">
        <f>((I39*1000/[1]UserCalcs!$D$15/60)-J39)*60</f>
        <v>0</v>
      </c>
    </row>
    <row r="40" spans="1:11" s="15" customFormat="1" ht="15" x14ac:dyDescent="0.25">
      <c r="A40" s="16">
        <v>45</v>
      </c>
      <c r="B40" s="10">
        <f>IF([1]PumpRatePerUserCalcs!AQ$15&gt;B39,B39,[1]PumpRatePerUserCalcs!AQ$15)</f>
        <v>1.2372020494542215</v>
      </c>
      <c r="C40" s="11">
        <f t="shared" si="0"/>
        <v>403.2041479171308</v>
      </c>
      <c r="D40" s="11">
        <f>TRUNC((C40*1000/[1]UserCalcs!$D$15)/60)</f>
        <v>24</v>
      </c>
      <c r="E40" s="11">
        <f>((C40*1000/[1]UserCalcs!$D$15/60)-D40)*60</f>
        <v>1.4813989752866519E-2</v>
      </c>
      <c r="F40" s="12"/>
      <c r="G40" s="13">
        <v>6</v>
      </c>
      <c r="H40" s="10">
        <f>IF([1]PumpRatePerUserCalcs!CD$15&gt;H39,H39,[1]PumpRatePerUserCalcs!CD$15)</f>
        <v>0</v>
      </c>
      <c r="I40" s="11">
        <f t="shared" si="1"/>
        <v>0</v>
      </c>
      <c r="J40" s="11">
        <f>TRUNC((I40*1000/[1]UserCalcs!$D$15)/60)</f>
        <v>0</v>
      </c>
      <c r="K40" s="17">
        <f>((I40*1000/[1]UserCalcs!$D$15/60)-J40)*60</f>
        <v>0</v>
      </c>
    </row>
    <row r="41" spans="1:11" s="15" customFormat="1" ht="15" x14ac:dyDescent="0.25">
      <c r="A41" s="16">
        <v>44</v>
      </c>
      <c r="B41" s="10">
        <f>IF([1]PumpRatePerUserCalcs!AR$15&gt;B40,B40,[1]PumpRatePerUserCalcs!AR$15)</f>
        <v>1.2372020494542215</v>
      </c>
      <c r="C41" s="11">
        <f t="shared" si="0"/>
        <v>403.2041479171308</v>
      </c>
      <c r="D41" s="11">
        <f>TRUNC((C41*1000/[1]UserCalcs!$D$15)/60)</f>
        <v>24</v>
      </c>
      <c r="E41" s="11">
        <f>((C41*1000/[1]UserCalcs!$D$15/60)-D41)*60</f>
        <v>1.4813989752866519E-2</v>
      </c>
      <c r="F41" s="12"/>
      <c r="G41" s="13">
        <v>5</v>
      </c>
      <c r="H41" s="10">
        <f>IF([1]PumpRatePerUserCalcs!CE$15&gt;H40,H40,[1]PumpRatePerUserCalcs!CE$15)</f>
        <v>0</v>
      </c>
      <c r="I41" s="11">
        <f t="shared" si="1"/>
        <v>0</v>
      </c>
      <c r="J41" s="11">
        <f>TRUNC((I41*1000/[1]UserCalcs!$D$15)/60)</f>
        <v>0</v>
      </c>
      <c r="K41" s="17">
        <f>((I41*1000/[1]UserCalcs!$D$15/60)-J41)*60</f>
        <v>0</v>
      </c>
    </row>
    <row r="42" spans="1:11" s="15" customFormat="1" ht="15" x14ac:dyDescent="0.25">
      <c r="A42" s="16">
        <v>43</v>
      </c>
      <c r="B42" s="10">
        <f>IF([1]PumpRatePerUserCalcs!AS$15&gt;B41,B41,[1]PumpRatePerUserCalcs!AS$15)</f>
        <v>1.2372020494542215</v>
      </c>
      <c r="C42" s="11">
        <f t="shared" si="0"/>
        <v>403.2041479171308</v>
      </c>
      <c r="D42" s="11">
        <f>TRUNC((C42*1000/[1]UserCalcs!$D$15)/60)</f>
        <v>24</v>
      </c>
      <c r="E42" s="11">
        <f>((C42*1000/[1]UserCalcs!$D$15/60)-D42)*60</f>
        <v>1.4813989752866519E-2</v>
      </c>
      <c r="F42" s="12"/>
      <c r="G42" s="13">
        <v>4</v>
      </c>
      <c r="H42" s="10">
        <f>IF([1]PumpRatePerUserCalcs!CF$15&gt;H41,H41,[1]PumpRatePerUserCalcs!CF$15)</f>
        <v>0</v>
      </c>
      <c r="I42" s="11">
        <f t="shared" si="1"/>
        <v>0</v>
      </c>
      <c r="J42" s="11">
        <f>TRUNC((I42*1000/[1]UserCalcs!$D$15)/60)</f>
        <v>0</v>
      </c>
      <c r="K42" s="17">
        <f>((I42*1000/[1]UserCalcs!$D$15/60)-J42)*60</f>
        <v>0</v>
      </c>
    </row>
    <row r="43" spans="1:11" s="15" customFormat="1" ht="15" x14ac:dyDescent="0.25">
      <c r="A43" s="16">
        <v>42</v>
      </c>
      <c r="B43" s="10">
        <f>IF([1]PumpRatePerUserCalcs!AT$15&gt;B42,B42,[1]PumpRatePerUserCalcs!AT$15)</f>
        <v>1.2372020494542215</v>
      </c>
      <c r="C43" s="11">
        <f t="shared" si="0"/>
        <v>403.2041479171308</v>
      </c>
      <c r="D43" s="11">
        <f>TRUNC((C43*1000/[1]UserCalcs!$D$15)/60)</f>
        <v>24</v>
      </c>
      <c r="E43" s="11">
        <f>((C43*1000/[1]UserCalcs!$D$15/60)-D43)*60</f>
        <v>1.4813989752866519E-2</v>
      </c>
      <c r="F43" s="12"/>
      <c r="G43" s="13">
        <v>3</v>
      </c>
      <c r="H43" s="10">
        <f>IF([1]PumpRatePerUserCalcs!CG$15&gt;H42,H42,[1]PumpRatePerUserCalcs!CG$15)</f>
        <v>0</v>
      </c>
      <c r="I43" s="11">
        <f t="shared" si="1"/>
        <v>0</v>
      </c>
      <c r="J43" s="11">
        <f>TRUNC((I43*1000/[1]UserCalcs!$D$15)/60)</f>
        <v>0</v>
      </c>
      <c r="K43" s="17">
        <f>((I43*1000/[1]UserCalcs!$D$15/60)-J43)*60</f>
        <v>0</v>
      </c>
    </row>
    <row r="44" spans="1:11" s="15" customFormat="1" ht="15" x14ac:dyDescent="0.25">
      <c r="A44" s="16">
        <v>41</v>
      </c>
      <c r="B44" s="10">
        <f>IF([1]PumpRatePerUserCalcs!AU$15&gt;B43,B43,[1]PumpRatePerUserCalcs!AU$15)</f>
        <v>1.1977886133644007</v>
      </c>
      <c r="C44" s="11">
        <f t="shared" si="0"/>
        <v>390.35930909545817</v>
      </c>
      <c r="D44" s="11">
        <f>TRUNC((C44*1000/[1]UserCalcs!$D$15)/60)</f>
        <v>23</v>
      </c>
      <c r="E44" s="11">
        <f>((C44*1000/[1]UserCalcs!$D$15/60)-D44)*60</f>
        <v>14.140389626636249</v>
      </c>
      <c r="F44" s="12"/>
      <c r="G44" s="13">
        <v>2</v>
      </c>
      <c r="H44" s="10">
        <f>IF([1]PumpRatePerUserCalcs!CH$15&gt;H43,H43,[1]PumpRatePerUserCalcs!CH$15)</f>
        <v>0</v>
      </c>
      <c r="I44" s="11">
        <f t="shared" si="1"/>
        <v>0</v>
      </c>
      <c r="J44" s="11">
        <f>TRUNC((I44*1000/[1]UserCalcs!$D$15)/60)</f>
        <v>0</v>
      </c>
      <c r="K44" s="17">
        <f>((I44*1000/[1]UserCalcs!$D$15/60)-J44)*60</f>
        <v>0</v>
      </c>
    </row>
    <row r="45" spans="1:11" s="15" customFormat="1" ht="15" x14ac:dyDescent="0.25">
      <c r="A45" s="18">
        <v>40</v>
      </c>
      <c r="B45" s="19">
        <f>IF([1]PumpRatePerUserCalcs!AV$15&gt;B44,B44,[1]PumpRatePerUserCalcs!AV$15)</f>
        <v>1.1524136094568409</v>
      </c>
      <c r="C45" s="20">
        <f t="shared" si="0"/>
        <v>375.57159532198443</v>
      </c>
      <c r="D45" s="20">
        <f>TRUNC((C45*1000/[1]UserCalcs!$D$15)/60)</f>
        <v>22</v>
      </c>
      <c r="E45" s="21">
        <f>((C45*1000/[1]UserCalcs!$D$15/60)-D45)*60</f>
        <v>21.327126149944533</v>
      </c>
      <c r="F45" s="12"/>
      <c r="G45" s="22">
        <v>1</v>
      </c>
      <c r="H45" s="19">
        <f>IF([1]PumpRatePerUserCalcs!CI$15&gt;H44,H44,[1]PumpRatePerUserCalcs!CI$15)</f>
        <v>0</v>
      </c>
      <c r="I45" s="20">
        <f t="shared" si="1"/>
        <v>0</v>
      </c>
      <c r="J45" s="20">
        <f>TRUNC((I45*1000/[1]UserCalcs!$D$15)/60)</f>
        <v>0</v>
      </c>
      <c r="K45" s="21">
        <f>((I45*1000/[1]UserCalcs!$D$15/60)-J45)*60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sheetProtection formatCells="0" formatColumns="0" formatRows="0" insertColumns="0" insertRows="0" insertHyperlinks="0" deleteColumns="0" deleteRows="0" sort="0" autoFilter="0" pivotTables="0"/>
  <mergeCells count="8">
    <mergeCell ref="A1:K1"/>
    <mergeCell ref="A2:K2"/>
    <mergeCell ref="A3:K3"/>
    <mergeCell ref="A4:K4"/>
    <mergeCell ref="B5:C5"/>
    <mergeCell ref="D5:E5"/>
    <mergeCell ref="H5:I5"/>
    <mergeCell ref="J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75C9-E4E8-4520-93E5-0CC03F51A988}">
  <dimension ref="A1:K52"/>
  <sheetViews>
    <sheetView workbookViewId="0">
      <selection activeCell="M12" sqref="M12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76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[1]PumpRatePerUserCalcs!J$16</f>
        <v>0.35348629984406327</v>
      </c>
      <c r="C7" s="11">
        <f t="shared" ref="C7:C45" si="0">B7*325900/1000</f>
        <v>115.20118511918021</v>
      </c>
      <c r="D7" s="11">
        <f>TRUNC((C7*1000/[1]UserCalcs!$D$16)/60)</f>
        <v>24</v>
      </c>
      <c r="E7" s="11">
        <f>((C7*1000/[1]UserCalcs!$D$16/60)-D7)*60</f>
        <v>1.4813989752653356E-2</v>
      </c>
      <c r="F7" s="12"/>
      <c r="G7" s="13">
        <v>39</v>
      </c>
      <c r="H7" s="10">
        <f>IF([1]PumpRatePerUserCalcs!AW$16&gt;B45,B45,[1]PumpRatePerUserCalcs!AW$16)</f>
        <v>0.35348629984406327</v>
      </c>
      <c r="I7" s="11">
        <f t="shared" ref="I7:I45" si="1">H7*325900/1000</f>
        <v>115.20118511918021</v>
      </c>
      <c r="J7" s="11">
        <f>TRUNC((I7*1000/[1]UserCalcs!$D$16)/60)</f>
        <v>24</v>
      </c>
      <c r="K7" s="14">
        <f>((I7*1000/[1]UserCalcs!$D$16/60)-J7)*60</f>
        <v>1.4813989752653356E-2</v>
      </c>
    </row>
    <row r="8" spans="1:11" s="15" customFormat="1" ht="15" x14ac:dyDescent="0.25">
      <c r="A8" s="16">
        <v>77</v>
      </c>
      <c r="B8" s="10">
        <f>IF([1]PumpRatePerUserCalcs!K$16&gt;B7,B7,[1]PumpRatePerUserCalcs!K$16)</f>
        <v>0.35348629984406327</v>
      </c>
      <c r="C8" s="11">
        <f t="shared" si="0"/>
        <v>115.20118511918021</v>
      </c>
      <c r="D8" s="11">
        <f>TRUNC((C8*1000/[1]UserCalcs!$D$16)/60)</f>
        <v>24</v>
      </c>
      <c r="E8" s="11">
        <f>((C8*1000/[1]UserCalcs!$D$16/60)-D8)*60</f>
        <v>1.4813989752653356E-2</v>
      </c>
      <c r="F8" s="12"/>
      <c r="G8" s="13">
        <v>38</v>
      </c>
      <c r="H8" s="10">
        <f>IF([1]PumpRatePerUserCalcs!AX$16&gt;H7,H7,[1]PumpRatePerUserCalcs!AX$16)</f>
        <v>0.35348629984406327</v>
      </c>
      <c r="I8" s="11">
        <f t="shared" si="1"/>
        <v>115.20118511918021</v>
      </c>
      <c r="J8" s="11">
        <f>TRUNC((I8*1000/[1]UserCalcs!$D$16)/60)</f>
        <v>24</v>
      </c>
      <c r="K8" s="17">
        <f>((I8*1000/[1]UserCalcs!$D$16/60)-J8)*60</f>
        <v>1.4813989752653356E-2</v>
      </c>
    </row>
    <row r="9" spans="1:11" s="15" customFormat="1" ht="15" x14ac:dyDescent="0.25">
      <c r="A9" s="16">
        <v>76</v>
      </c>
      <c r="B9" s="10">
        <f>IF([1]PumpRatePerUserCalcs!L$16&gt;B8,B8,[1]PumpRatePerUserCalcs!L$16)</f>
        <v>0.35348629984406327</v>
      </c>
      <c r="C9" s="11">
        <f t="shared" si="0"/>
        <v>115.20118511918021</v>
      </c>
      <c r="D9" s="11">
        <f>TRUNC((C9*1000/[1]UserCalcs!$D$16)/60)</f>
        <v>24</v>
      </c>
      <c r="E9" s="11">
        <f>((C9*1000/[1]UserCalcs!$D$16/60)-D9)*60</f>
        <v>1.4813989752653356E-2</v>
      </c>
      <c r="F9" s="12"/>
      <c r="G9" s="13">
        <v>37</v>
      </c>
      <c r="H9" s="10">
        <f>IF([1]PumpRatePerUserCalcs!AY$16&gt;H8,H8,[1]PumpRatePerUserCalcs!AY$16)</f>
        <v>0.35348629984406327</v>
      </c>
      <c r="I9" s="11">
        <f t="shared" si="1"/>
        <v>115.20118511918021</v>
      </c>
      <c r="J9" s="11">
        <f>TRUNC((I9*1000/[1]UserCalcs!$D$16)/60)</f>
        <v>24</v>
      </c>
      <c r="K9" s="17">
        <f>((I9*1000/[1]UserCalcs!$D$16/60)-J9)*60</f>
        <v>1.4813989752653356E-2</v>
      </c>
    </row>
    <row r="10" spans="1:11" s="15" customFormat="1" ht="15" x14ac:dyDescent="0.25">
      <c r="A10" s="16">
        <v>75</v>
      </c>
      <c r="B10" s="10">
        <f>IF([1]PumpRatePerUserCalcs!M$16&gt;B9,B9,[1]PumpRatePerUserCalcs!M$16)</f>
        <v>0.35348629984406327</v>
      </c>
      <c r="C10" s="11">
        <f t="shared" si="0"/>
        <v>115.20118511918021</v>
      </c>
      <c r="D10" s="11">
        <f>TRUNC((C10*1000/[1]UserCalcs!$D$16)/60)</f>
        <v>24</v>
      </c>
      <c r="E10" s="11">
        <f>((C10*1000/[1]UserCalcs!$D$16/60)-D10)*60</f>
        <v>1.4813989752653356E-2</v>
      </c>
      <c r="F10" s="12"/>
      <c r="G10" s="13">
        <v>36</v>
      </c>
      <c r="H10" s="10">
        <f>IF([1]PumpRatePerUserCalcs!AZ$16&gt;H9,H9,[1]PumpRatePerUserCalcs!AZ$16)</f>
        <v>0.35348629984406327</v>
      </c>
      <c r="I10" s="11">
        <f t="shared" si="1"/>
        <v>115.20118511918021</v>
      </c>
      <c r="J10" s="11">
        <f>TRUNC((I10*1000/[1]UserCalcs!$D$16)/60)</f>
        <v>24</v>
      </c>
      <c r="K10" s="17">
        <f>((I10*1000/[1]UserCalcs!$D$16/60)-J10)*60</f>
        <v>1.4813989752653356E-2</v>
      </c>
    </row>
    <row r="11" spans="1:11" s="15" customFormat="1" ht="15" x14ac:dyDescent="0.25">
      <c r="A11" s="16">
        <v>74</v>
      </c>
      <c r="B11" s="10">
        <f>IF([1]PumpRatePerUserCalcs!N$16&gt;B10,B10,[1]PumpRatePerUserCalcs!N$16)</f>
        <v>0.35348629984406327</v>
      </c>
      <c r="C11" s="11">
        <f t="shared" si="0"/>
        <v>115.20118511918021</v>
      </c>
      <c r="D11" s="11">
        <f>TRUNC((C11*1000/[1]UserCalcs!$D$16)/60)</f>
        <v>24</v>
      </c>
      <c r="E11" s="11">
        <f>((C11*1000/[1]UserCalcs!$D$16/60)-D11)*60</f>
        <v>1.4813989752653356E-2</v>
      </c>
      <c r="F11" s="12"/>
      <c r="G11" s="13">
        <v>35</v>
      </c>
      <c r="H11" s="10">
        <f>IF([1]PumpRatePerUserCalcs!BA$16&gt;H10,H10,[1]PumpRatePerUserCalcs!BA$16)</f>
        <v>0.35348629984406327</v>
      </c>
      <c r="I11" s="11">
        <f t="shared" si="1"/>
        <v>115.20118511918021</v>
      </c>
      <c r="J11" s="11">
        <f>TRUNC((I11*1000/[1]UserCalcs!$D$16)/60)</f>
        <v>24</v>
      </c>
      <c r="K11" s="17">
        <f>((I11*1000/[1]UserCalcs!$D$16/60)-J11)*60</f>
        <v>1.4813989752653356E-2</v>
      </c>
    </row>
    <row r="12" spans="1:11" s="15" customFormat="1" ht="15" x14ac:dyDescent="0.25">
      <c r="A12" s="16">
        <v>73</v>
      </c>
      <c r="B12" s="10">
        <f>IF([1]PumpRatePerUserCalcs!O$16&gt;B11,B11,[1]PumpRatePerUserCalcs!O$16)</f>
        <v>0.35348629984406327</v>
      </c>
      <c r="C12" s="11">
        <f t="shared" si="0"/>
        <v>115.20118511918021</v>
      </c>
      <c r="D12" s="11">
        <f>TRUNC((C12*1000/[1]UserCalcs!$D$16)/60)</f>
        <v>24</v>
      </c>
      <c r="E12" s="11">
        <f>((C12*1000/[1]UserCalcs!$D$16/60)-D12)*60</f>
        <v>1.4813989752653356E-2</v>
      </c>
      <c r="F12" s="12"/>
      <c r="G12" s="13">
        <v>34</v>
      </c>
      <c r="H12" s="10">
        <f>IF([1]PumpRatePerUserCalcs!BB$16&gt;H11,H11,[1]PumpRatePerUserCalcs!BB$16)</f>
        <v>0.35348629984406327</v>
      </c>
      <c r="I12" s="11">
        <f t="shared" si="1"/>
        <v>115.20118511918021</v>
      </c>
      <c r="J12" s="11">
        <f>TRUNC((I12*1000/[1]UserCalcs!$D$16)/60)</f>
        <v>24</v>
      </c>
      <c r="K12" s="17">
        <f>((I12*1000/[1]UserCalcs!$D$16/60)-J12)*60</f>
        <v>1.4813989752653356E-2</v>
      </c>
    </row>
    <row r="13" spans="1:11" s="15" customFormat="1" ht="15" x14ac:dyDescent="0.25">
      <c r="A13" s="16">
        <v>72</v>
      </c>
      <c r="B13" s="10">
        <f>IF([1]PumpRatePerUserCalcs!P$16&gt;B12,B12,[1]PumpRatePerUserCalcs!P$16)</f>
        <v>0.35348629984406327</v>
      </c>
      <c r="C13" s="11">
        <f t="shared" si="0"/>
        <v>115.20118511918021</v>
      </c>
      <c r="D13" s="11">
        <f>TRUNC((C13*1000/[1]UserCalcs!$D$16)/60)</f>
        <v>24</v>
      </c>
      <c r="E13" s="11">
        <f>((C13*1000/[1]UserCalcs!$D$16/60)-D13)*60</f>
        <v>1.4813989752653356E-2</v>
      </c>
      <c r="F13" s="12"/>
      <c r="G13" s="13">
        <v>33</v>
      </c>
      <c r="H13" s="10">
        <f>IF([1]PumpRatePerUserCalcs!BC$16&gt;H12,H12,[1]PumpRatePerUserCalcs!BC$16)</f>
        <v>0.35348629984406327</v>
      </c>
      <c r="I13" s="11">
        <f t="shared" si="1"/>
        <v>115.20118511918021</v>
      </c>
      <c r="J13" s="11">
        <f>TRUNC((I13*1000/[1]UserCalcs!$D$16)/60)</f>
        <v>24</v>
      </c>
      <c r="K13" s="17">
        <f>((I13*1000/[1]UserCalcs!$D$16/60)-J13)*60</f>
        <v>1.4813989752653356E-2</v>
      </c>
    </row>
    <row r="14" spans="1:11" s="15" customFormat="1" ht="15" x14ac:dyDescent="0.25">
      <c r="A14" s="16">
        <v>71</v>
      </c>
      <c r="B14" s="10">
        <f>IF([1]PumpRatePerUserCalcs!Q$16&gt;B13,B13,[1]PumpRatePerUserCalcs!Q$16)</f>
        <v>0.35348629984406327</v>
      </c>
      <c r="C14" s="11">
        <f t="shared" si="0"/>
        <v>115.20118511918021</v>
      </c>
      <c r="D14" s="11">
        <f>TRUNC((C14*1000/[1]UserCalcs!$D$16)/60)</f>
        <v>24</v>
      </c>
      <c r="E14" s="11">
        <f>((C14*1000/[1]UserCalcs!$D$16/60)-D14)*60</f>
        <v>1.4813989752653356E-2</v>
      </c>
      <c r="F14" s="12"/>
      <c r="G14" s="13">
        <v>32</v>
      </c>
      <c r="H14" s="10">
        <f>IF([1]PumpRatePerUserCalcs!BD$16&gt;H13,H13,[1]PumpRatePerUserCalcs!BD$16)</f>
        <v>0.3383201049413001</v>
      </c>
      <c r="I14" s="11">
        <f t="shared" si="1"/>
        <v>110.2585222003697</v>
      </c>
      <c r="J14" s="11">
        <f>TRUNC((I14*1000/[1]UserCalcs!$D$16)/60)</f>
        <v>22</v>
      </c>
      <c r="K14" s="17">
        <f>((I14*1000/[1]UserCalcs!$D$16/60)-J14)*60</f>
        <v>58.231527504621212</v>
      </c>
    </row>
    <row r="15" spans="1:11" s="15" customFormat="1" ht="15" x14ac:dyDescent="0.25">
      <c r="A15" s="16">
        <v>70</v>
      </c>
      <c r="B15" s="10">
        <f>IF([1]PumpRatePerUserCalcs!R$16&gt;B14,B14,[1]PumpRatePerUserCalcs!R$16)</f>
        <v>0.35348629984406327</v>
      </c>
      <c r="C15" s="11">
        <f t="shared" si="0"/>
        <v>115.20118511918021</v>
      </c>
      <c r="D15" s="11">
        <f>TRUNC((C15*1000/[1]UserCalcs!$D$16)/60)</f>
        <v>24</v>
      </c>
      <c r="E15" s="11">
        <f>((C15*1000/[1]UserCalcs!$D$16/60)-D15)*60</f>
        <v>1.4813989752653356E-2</v>
      </c>
      <c r="F15" s="12"/>
      <c r="G15" s="13">
        <v>31</v>
      </c>
      <c r="H15" s="10">
        <f>IF([1]PumpRatePerUserCalcs!BE$16&gt;H14,H14,[1]PumpRatePerUserCalcs!BE$16)</f>
        <v>0.31887367469520334</v>
      </c>
      <c r="I15" s="11">
        <f t="shared" si="1"/>
        <v>103.92093058316678</v>
      </c>
      <c r="J15" s="11">
        <f>TRUNC((I15*1000/[1]UserCalcs!$D$16)/60)</f>
        <v>21</v>
      </c>
      <c r="K15" s="17">
        <f>((I15*1000/[1]UserCalcs!$D$16/60)-J15)*60</f>
        <v>39.011632289584597</v>
      </c>
    </row>
    <row r="16" spans="1:11" s="15" customFormat="1" ht="15" x14ac:dyDescent="0.25">
      <c r="A16" s="16">
        <v>69</v>
      </c>
      <c r="B16" s="10">
        <f>IF([1]PumpRatePerUserCalcs!S$16&gt;B15,B15,[1]PumpRatePerUserCalcs!S$16)</f>
        <v>0.35348629984406327</v>
      </c>
      <c r="C16" s="11">
        <f t="shared" si="0"/>
        <v>115.20118511918021</v>
      </c>
      <c r="D16" s="11">
        <f>TRUNC((C16*1000/[1]UserCalcs!$D$16)/60)</f>
        <v>24</v>
      </c>
      <c r="E16" s="11">
        <f>((C16*1000/[1]UserCalcs!$D$16/60)-D16)*60</f>
        <v>1.4813989752653356E-2</v>
      </c>
      <c r="F16" s="12"/>
      <c r="G16" s="13">
        <v>30</v>
      </c>
      <c r="H16" s="10">
        <f>IF([1]PumpRatePerUserCalcs!BF$16&gt;H15,H15,[1]PumpRatePerUserCalcs!BF$16)</f>
        <v>0.30279105063562356</v>
      </c>
      <c r="I16" s="11">
        <f t="shared" si="1"/>
        <v>98.679603402149723</v>
      </c>
      <c r="J16" s="11">
        <f>TRUNC((I16*1000/[1]UserCalcs!$D$16)/60)</f>
        <v>20</v>
      </c>
      <c r="K16" s="17">
        <f>((I16*1000/[1]UserCalcs!$D$16/60)-J16)*60</f>
        <v>33.495042526871472</v>
      </c>
    </row>
    <row r="17" spans="1:11" s="15" customFormat="1" ht="15" x14ac:dyDescent="0.25">
      <c r="A17" s="16">
        <v>68</v>
      </c>
      <c r="B17" s="10">
        <f>IF([1]PumpRatePerUserCalcs!T$16&gt;B16,B16,[1]PumpRatePerUserCalcs!T$16)</f>
        <v>0.35348629984406327</v>
      </c>
      <c r="C17" s="11">
        <f t="shared" si="0"/>
        <v>115.20118511918021</v>
      </c>
      <c r="D17" s="11">
        <f>TRUNC((C17*1000/[1]UserCalcs!$D$16)/60)</f>
        <v>24</v>
      </c>
      <c r="E17" s="11">
        <f>((C17*1000/[1]UserCalcs!$D$16/60)-D17)*60</f>
        <v>1.4813989752653356E-2</v>
      </c>
      <c r="F17" s="12"/>
      <c r="G17" s="13">
        <v>29</v>
      </c>
      <c r="H17" s="10">
        <f>IF([1]PumpRatePerUserCalcs!BG$16&gt;H16,H16,[1]PumpRatePerUserCalcs!BG$16)</f>
        <v>0.28670842657604395</v>
      </c>
      <c r="I17" s="11">
        <f t="shared" si="1"/>
        <v>93.438276221132725</v>
      </c>
      <c r="J17" s="11">
        <f>TRUNC((I17*1000/[1]UserCalcs!$D$16)/60)</f>
        <v>19</v>
      </c>
      <c r="K17" s="17">
        <f>((I17*1000/[1]UserCalcs!$D$16/60)-J17)*60</f>
        <v>27.978452764159201</v>
      </c>
    </row>
    <row r="18" spans="1:11" s="15" customFormat="1" ht="15" x14ac:dyDescent="0.25">
      <c r="A18" s="16">
        <v>67</v>
      </c>
      <c r="B18" s="10">
        <f>IF([1]PumpRatePerUserCalcs!U$16&gt;B17,B17,[1]PumpRatePerUserCalcs!U$16)</f>
        <v>0.35348629984406327</v>
      </c>
      <c r="C18" s="11">
        <f t="shared" si="0"/>
        <v>115.20118511918021</v>
      </c>
      <c r="D18" s="11">
        <f>TRUNC((C18*1000/[1]UserCalcs!$D$16)/60)</f>
        <v>24</v>
      </c>
      <c r="E18" s="11">
        <f>((C18*1000/[1]UserCalcs!$D$16/60)-D18)*60</f>
        <v>1.4813989752653356E-2</v>
      </c>
      <c r="F18" s="12"/>
      <c r="G18" s="13">
        <v>28</v>
      </c>
      <c r="H18" s="10">
        <f>IF([1]PumpRatePerUserCalcs!BH$16&gt;H17,H17,[1]PumpRatePerUserCalcs!BH$16)</f>
        <v>0.27062580251646423</v>
      </c>
      <c r="I18" s="11">
        <f t="shared" si="1"/>
        <v>88.196949040115697</v>
      </c>
      <c r="J18" s="11">
        <f>TRUNC((I18*1000/[1]UserCalcs!$D$16)/60)</f>
        <v>18</v>
      </c>
      <c r="K18" s="17">
        <f>((I18*1000/[1]UserCalcs!$D$16/60)-J18)*60</f>
        <v>22.461863001446076</v>
      </c>
    </row>
    <row r="19" spans="1:11" s="15" customFormat="1" ht="15" x14ac:dyDescent="0.25">
      <c r="A19" s="16">
        <v>66</v>
      </c>
      <c r="B19" s="10">
        <f>IF([1]PumpRatePerUserCalcs!V$16&gt;B18,B18,[1]PumpRatePerUserCalcs!V$16)</f>
        <v>0.35348629984406327</v>
      </c>
      <c r="C19" s="11">
        <f t="shared" si="0"/>
        <v>115.20118511918021</v>
      </c>
      <c r="D19" s="11">
        <f>TRUNC((C19*1000/[1]UserCalcs!$D$16)/60)</f>
        <v>24</v>
      </c>
      <c r="E19" s="11">
        <f>((C19*1000/[1]UserCalcs!$D$16/60)-D19)*60</f>
        <v>1.4813989752653356E-2</v>
      </c>
      <c r="F19" s="12"/>
      <c r="G19" s="13">
        <v>27</v>
      </c>
      <c r="H19" s="10">
        <f>IF([1]PumpRatePerUserCalcs!BI$16&gt;H18,H18,[1]PumpRatePerUserCalcs!BI$16)</f>
        <v>0.25454317845688451</v>
      </c>
      <c r="I19" s="11">
        <f t="shared" si="1"/>
        <v>82.95562185909867</v>
      </c>
      <c r="J19" s="11">
        <f>TRUNC((I19*1000/[1]UserCalcs!$D$16)/60)</f>
        <v>17</v>
      </c>
      <c r="K19" s="17">
        <f>((I19*1000/[1]UserCalcs!$D$16/60)-J19)*60</f>
        <v>16.945273238733378</v>
      </c>
    </row>
    <row r="20" spans="1:11" s="15" customFormat="1" ht="15" x14ac:dyDescent="0.25">
      <c r="A20" s="16">
        <v>65</v>
      </c>
      <c r="B20" s="10">
        <f>IF([1]PumpRatePerUserCalcs!W$16&gt;B19,B19,[1]PumpRatePerUserCalcs!W$16)</f>
        <v>0.35348629984406327</v>
      </c>
      <c r="C20" s="11">
        <f t="shared" si="0"/>
        <v>115.20118511918021</v>
      </c>
      <c r="D20" s="11">
        <f>TRUNC((C20*1000/[1]UserCalcs!$D$16)/60)</f>
        <v>24</v>
      </c>
      <c r="E20" s="11">
        <f>((C20*1000/[1]UserCalcs!$D$16/60)-D20)*60</f>
        <v>1.4813989752653356E-2</v>
      </c>
      <c r="F20" s="12"/>
      <c r="G20" s="13">
        <v>26</v>
      </c>
      <c r="H20" s="10">
        <f>IF([1]PumpRatePerUserCalcs!BJ$16&gt;H19,H19,[1]PumpRatePerUserCalcs!BJ$16)</f>
        <v>0.23846055439730482</v>
      </c>
      <c r="I20" s="11">
        <f t="shared" si="1"/>
        <v>77.714294678081643</v>
      </c>
      <c r="J20" s="11">
        <f>TRUNC((I20*1000/[1]UserCalcs!$D$16)/60)</f>
        <v>16</v>
      </c>
      <c r="K20" s="17">
        <f>((I20*1000/[1]UserCalcs!$D$16/60)-J20)*60</f>
        <v>11.428683476020467</v>
      </c>
    </row>
    <row r="21" spans="1:11" s="15" customFormat="1" ht="15" x14ac:dyDescent="0.25">
      <c r="A21" s="16">
        <v>64</v>
      </c>
      <c r="B21" s="10">
        <f>IF([1]PumpRatePerUserCalcs!X$16&gt;B20,B20,[1]PumpRatePerUserCalcs!X$16)</f>
        <v>0.35348629984406327</v>
      </c>
      <c r="C21" s="11">
        <f t="shared" si="0"/>
        <v>115.20118511918021</v>
      </c>
      <c r="D21" s="11">
        <f>TRUNC((C21*1000/[1]UserCalcs!$D$16)/60)</f>
        <v>24</v>
      </c>
      <c r="E21" s="11">
        <f>((C21*1000/[1]UserCalcs!$D$16/60)-D21)*60</f>
        <v>1.4813989752653356E-2</v>
      </c>
      <c r="F21" s="12"/>
      <c r="G21" s="13">
        <v>25</v>
      </c>
      <c r="H21" s="10">
        <f>IF([1]PumpRatePerUserCalcs!BK$16&gt;H20,H20,[1]PumpRatePerUserCalcs!BK$16)</f>
        <v>0.22237793033772515</v>
      </c>
      <c r="I21" s="11">
        <f t="shared" si="1"/>
        <v>72.47296749706463</v>
      </c>
      <c r="J21" s="11">
        <f>TRUNC((I21*1000/[1]UserCalcs!$D$16)/60)</f>
        <v>15</v>
      </c>
      <c r="K21" s="17">
        <f>((I21*1000/[1]UserCalcs!$D$16/60)-J21)*60</f>
        <v>5.9120937133078755</v>
      </c>
    </row>
    <row r="22" spans="1:11" s="15" customFormat="1" ht="15" x14ac:dyDescent="0.25">
      <c r="A22" s="16">
        <v>63</v>
      </c>
      <c r="B22" s="10">
        <f>IF([1]PumpRatePerUserCalcs!Y$16&gt;B21,B21,[1]PumpRatePerUserCalcs!Y$16)</f>
        <v>0.35348629984406327</v>
      </c>
      <c r="C22" s="11">
        <f t="shared" si="0"/>
        <v>115.20118511918021</v>
      </c>
      <c r="D22" s="11">
        <f>TRUNC((C22*1000/[1]UserCalcs!$D$16)/60)</f>
        <v>24</v>
      </c>
      <c r="E22" s="11">
        <f>((C22*1000/[1]UserCalcs!$D$16/60)-D22)*60</f>
        <v>1.4813989752653356E-2</v>
      </c>
      <c r="F22" s="12"/>
      <c r="G22" s="13">
        <v>24</v>
      </c>
      <c r="H22" s="10">
        <f>IF([1]PumpRatePerUserCalcs!BL$16&gt;H21,H21,[1]PumpRatePerUserCalcs!BL$16)</f>
        <v>0.20629530627814546</v>
      </c>
      <c r="I22" s="11">
        <f t="shared" si="1"/>
        <v>67.231640316047603</v>
      </c>
      <c r="J22" s="11">
        <f>TRUNC((I22*1000/[1]UserCalcs!$D$16)/60)</f>
        <v>14</v>
      </c>
      <c r="K22" s="17">
        <f>((I22*1000/[1]UserCalcs!$D$16/60)-J22)*60</f>
        <v>0.39550395059507082</v>
      </c>
    </row>
    <row r="23" spans="1:11" s="15" customFormat="1" ht="15" x14ac:dyDescent="0.25">
      <c r="A23" s="16">
        <v>62</v>
      </c>
      <c r="B23" s="10">
        <f>IF([1]PumpRatePerUserCalcs!Z$16&gt;B22,B22,[1]PumpRatePerUserCalcs!Z$16)</f>
        <v>0.35348629984406327</v>
      </c>
      <c r="C23" s="11">
        <f t="shared" si="0"/>
        <v>115.20118511918021</v>
      </c>
      <c r="D23" s="11">
        <f>TRUNC((C23*1000/[1]UserCalcs!$D$16)/60)</f>
        <v>24</v>
      </c>
      <c r="E23" s="11">
        <f>((C23*1000/[1]UserCalcs!$D$16/60)-D23)*60</f>
        <v>1.4813989752653356E-2</v>
      </c>
      <c r="F23" s="12"/>
      <c r="G23" s="13">
        <v>23</v>
      </c>
      <c r="H23" s="10">
        <f>IF([1]PumpRatePerUserCalcs!BM$16&gt;H22,H22,[1]PumpRatePerUserCalcs!BM$16)</f>
        <v>0.19021268221856574</v>
      </c>
      <c r="I23" s="11">
        <f t="shared" si="1"/>
        <v>61.990313135030576</v>
      </c>
      <c r="J23" s="11">
        <f>TRUNC((I23*1000/[1]UserCalcs!$D$16)/60)</f>
        <v>12</v>
      </c>
      <c r="K23" s="17">
        <f>((I23*1000/[1]UserCalcs!$D$16/60)-J23)*60</f>
        <v>54.87891418788216</v>
      </c>
    </row>
    <row r="24" spans="1:11" s="15" customFormat="1" ht="15" x14ac:dyDescent="0.25">
      <c r="A24" s="16">
        <v>61</v>
      </c>
      <c r="B24" s="10">
        <f>IF([1]PumpRatePerUserCalcs!AA$16&gt;B23,B23,[1]PumpRatePerUserCalcs!AA$16)</f>
        <v>0.35348629984406327</v>
      </c>
      <c r="C24" s="11">
        <f t="shared" si="0"/>
        <v>115.20118511918021</v>
      </c>
      <c r="D24" s="11">
        <f>TRUNC((C24*1000/[1]UserCalcs!$D$16)/60)</f>
        <v>24</v>
      </c>
      <c r="E24" s="11">
        <f>((C24*1000/[1]UserCalcs!$D$16/60)-D24)*60</f>
        <v>1.4813989752653356E-2</v>
      </c>
      <c r="F24" s="12"/>
      <c r="G24" s="13">
        <v>22</v>
      </c>
      <c r="H24" s="10">
        <f>IF([1]PumpRatePerUserCalcs!BN$16&gt;H23,H23,[1]PumpRatePerUserCalcs!BN$16)</f>
        <v>0.17413005815898608</v>
      </c>
      <c r="I24" s="11">
        <f t="shared" si="1"/>
        <v>56.748985954013563</v>
      </c>
      <c r="J24" s="11">
        <f>TRUNC((I24*1000/[1]UserCalcs!$D$16)/60)</f>
        <v>11</v>
      </c>
      <c r="K24" s="17">
        <f>((I24*1000/[1]UserCalcs!$D$16/60)-J24)*60</f>
        <v>49.362324425169568</v>
      </c>
    </row>
    <row r="25" spans="1:11" s="15" customFormat="1" ht="15" x14ac:dyDescent="0.25">
      <c r="A25" s="16">
        <v>60</v>
      </c>
      <c r="B25" s="10">
        <f>IF([1]PumpRatePerUserCalcs!AB$16&gt;B24,B24,[1]PumpRatePerUserCalcs!AB$16)</f>
        <v>0.35348629984406327</v>
      </c>
      <c r="C25" s="11">
        <f t="shared" si="0"/>
        <v>115.20118511918021</v>
      </c>
      <c r="D25" s="11">
        <f>TRUNC((C25*1000/[1]UserCalcs!$D$16)/60)</f>
        <v>24</v>
      </c>
      <c r="E25" s="11">
        <f>((C25*1000/[1]UserCalcs!$D$16/60)-D25)*60</f>
        <v>1.4813989752653356E-2</v>
      </c>
      <c r="F25" s="12"/>
      <c r="G25" s="13">
        <v>21</v>
      </c>
      <c r="H25" s="10">
        <f>IF([1]PumpRatePerUserCalcs!BO$16&gt;H24,H24,[1]PumpRatePerUserCalcs!BO$16)</f>
        <v>0.15804743409940636</v>
      </c>
      <c r="I25" s="11">
        <f t="shared" si="1"/>
        <v>51.507658772996535</v>
      </c>
      <c r="J25" s="11">
        <f>TRUNC((I25*1000/[1]UserCalcs!$D$16)/60)</f>
        <v>10</v>
      </c>
      <c r="K25" s="17">
        <f>((I25*1000/[1]UserCalcs!$D$16/60)-J25)*60</f>
        <v>43.845734662456657</v>
      </c>
    </row>
    <row r="26" spans="1:11" s="15" customFormat="1" ht="15" x14ac:dyDescent="0.25">
      <c r="A26" s="16">
        <v>59</v>
      </c>
      <c r="B26" s="10">
        <f>IF([1]PumpRatePerUserCalcs!AC$16&gt;B25,B25,[1]PumpRatePerUserCalcs!AC$16)</f>
        <v>0.35348629984406327</v>
      </c>
      <c r="C26" s="11">
        <f t="shared" si="0"/>
        <v>115.20118511918021</v>
      </c>
      <c r="D26" s="11">
        <f>TRUNC((C26*1000/[1]UserCalcs!$D$16)/60)</f>
        <v>24</v>
      </c>
      <c r="E26" s="11">
        <f>((C26*1000/[1]UserCalcs!$D$16/60)-D26)*60</f>
        <v>1.4813989752653356E-2</v>
      </c>
      <c r="F26" s="12"/>
      <c r="G26" s="13">
        <v>20</v>
      </c>
      <c r="H26" s="10">
        <f>IF([1]PumpRatePerUserCalcs!BP$16&gt;H25,H25,[1]PumpRatePerUserCalcs!BP$16)</f>
        <v>0.14364022923353165</v>
      </c>
      <c r="I26" s="11">
        <f t="shared" si="1"/>
        <v>46.812350707207969</v>
      </c>
      <c r="J26" s="11">
        <f>TRUNC((I26*1000/[1]UserCalcs!$D$16)/60)</f>
        <v>9</v>
      </c>
      <c r="K26" s="17">
        <f>((I26*1000/[1]UserCalcs!$D$16/60)-J26)*60</f>
        <v>45.154383840099648</v>
      </c>
    </row>
    <row r="27" spans="1:11" s="15" customFormat="1" ht="15" x14ac:dyDescent="0.25">
      <c r="A27" s="16">
        <v>58</v>
      </c>
      <c r="B27" s="10">
        <f>IF([1]PumpRatePerUserCalcs!AD$16&gt;B26,B26,[1]PumpRatePerUserCalcs!AD$16)</f>
        <v>0.35348629984406327</v>
      </c>
      <c r="C27" s="11">
        <f t="shared" si="0"/>
        <v>115.20118511918021</v>
      </c>
      <c r="D27" s="11">
        <f>TRUNC((C27*1000/[1]UserCalcs!$D$16)/60)</f>
        <v>24</v>
      </c>
      <c r="E27" s="11">
        <f>((C27*1000/[1]UserCalcs!$D$16/60)-D27)*60</f>
        <v>1.4813989752653356E-2</v>
      </c>
      <c r="F27" s="12"/>
      <c r="G27" s="13">
        <v>19</v>
      </c>
      <c r="H27" s="10">
        <f>IF([1]PumpRatePerUserCalcs!BQ$16&gt;H26,H26,[1]PumpRatePerUserCalcs!BQ$16)</f>
        <v>0.12923302436765702</v>
      </c>
      <c r="I27" s="11">
        <f t="shared" si="1"/>
        <v>42.117042641419424</v>
      </c>
      <c r="J27" s="11">
        <f>TRUNC((I27*1000/[1]UserCalcs!$D$16)/60)</f>
        <v>8</v>
      </c>
      <c r="K27" s="17">
        <f>((I27*1000/[1]UserCalcs!$D$16/60)-J27)*60</f>
        <v>46.463033017742745</v>
      </c>
    </row>
    <row r="28" spans="1:11" s="15" customFormat="1" ht="15" x14ac:dyDescent="0.25">
      <c r="A28" s="16">
        <v>57</v>
      </c>
      <c r="B28" s="10">
        <f>IF([1]PumpRatePerUserCalcs!AE$16&gt;B27,B27,[1]PumpRatePerUserCalcs!AE$16)</f>
        <v>0.35348629984406327</v>
      </c>
      <c r="C28" s="11">
        <f t="shared" si="0"/>
        <v>115.20118511918021</v>
      </c>
      <c r="D28" s="11">
        <f>TRUNC((C28*1000/[1]UserCalcs!$D$16)/60)</f>
        <v>24</v>
      </c>
      <c r="E28" s="11">
        <f>((C28*1000/[1]UserCalcs!$D$16/60)-D28)*60</f>
        <v>1.4813989752653356E-2</v>
      </c>
      <c r="F28" s="12"/>
      <c r="G28" s="13">
        <v>18</v>
      </c>
      <c r="H28" s="10">
        <f>IF([1]PumpRatePerUserCalcs!BR$16&gt;H27,H27,[1]PumpRatePerUserCalcs!BR$16)</f>
        <v>0.11482581950178239</v>
      </c>
      <c r="I28" s="11">
        <f t="shared" si="1"/>
        <v>37.421734575630879</v>
      </c>
      <c r="J28" s="11">
        <f>TRUNC((I28*1000/[1]UserCalcs!$D$16)/60)</f>
        <v>7</v>
      </c>
      <c r="K28" s="17">
        <f>((I28*1000/[1]UserCalcs!$D$16/60)-J28)*60</f>
        <v>47.771682195386006</v>
      </c>
    </row>
    <row r="29" spans="1:11" s="15" customFormat="1" ht="15" x14ac:dyDescent="0.25">
      <c r="A29" s="16">
        <v>56</v>
      </c>
      <c r="B29" s="10">
        <f>IF([1]PumpRatePerUserCalcs!AF$16&gt;B28,B28,[1]PumpRatePerUserCalcs!AF$16)</f>
        <v>0.35348629984406327</v>
      </c>
      <c r="C29" s="11">
        <f t="shared" si="0"/>
        <v>115.20118511918021</v>
      </c>
      <c r="D29" s="11">
        <f>TRUNC((C29*1000/[1]UserCalcs!$D$16)/60)</f>
        <v>24</v>
      </c>
      <c r="E29" s="11">
        <f>((C29*1000/[1]UserCalcs!$D$16/60)-D29)*60</f>
        <v>1.4813989752653356E-2</v>
      </c>
      <c r="F29" s="12"/>
      <c r="G29" s="13">
        <v>17</v>
      </c>
      <c r="H29" s="10">
        <f>IF([1]PumpRatePerUserCalcs!BS$16&gt;H28,H28,[1]PumpRatePerUserCalcs!BS$16)</f>
        <v>0.10041861463590776</v>
      </c>
      <c r="I29" s="11">
        <f t="shared" si="1"/>
        <v>32.726426509842341</v>
      </c>
      <c r="J29" s="11">
        <f>TRUNC((I29*1000/[1]UserCalcs!$D$16)/60)</f>
        <v>6</v>
      </c>
      <c r="K29" s="17">
        <f>((I29*1000/[1]UserCalcs!$D$16/60)-J29)*60</f>
        <v>49.08033137302926</v>
      </c>
    </row>
    <row r="30" spans="1:11" s="15" customFormat="1" ht="15" x14ac:dyDescent="0.25">
      <c r="A30" s="16">
        <v>55</v>
      </c>
      <c r="B30" s="10">
        <f>IF([1]PumpRatePerUserCalcs!AG$16&gt;B29,B29,[1]PumpRatePerUserCalcs!AG$16)</f>
        <v>0.35348629984406327</v>
      </c>
      <c r="C30" s="11">
        <f t="shared" si="0"/>
        <v>115.20118511918021</v>
      </c>
      <c r="D30" s="11">
        <f>TRUNC((C30*1000/[1]UserCalcs!$D$16)/60)</f>
        <v>24</v>
      </c>
      <c r="E30" s="11">
        <f>((C30*1000/[1]UserCalcs!$D$16/60)-D30)*60</f>
        <v>1.4813989752653356E-2</v>
      </c>
      <c r="F30" s="12"/>
      <c r="G30" s="13">
        <v>16</v>
      </c>
      <c r="H30" s="10">
        <f>IF([1]PumpRatePerUserCalcs!BT$16&gt;H29,H29,[1]PumpRatePerUserCalcs!BT$16)</f>
        <v>8.6011409770033118E-2</v>
      </c>
      <c r="I30" s="11">
        <f t="shared" si="1"/>
        <v>28.031118444053796</v>
      </c>
      <c r="J30" s="11">
        <f>TRUNC((I30*1000/[1]UserCalcs!$D$16)/60)</f>
        <v>5</v>
      </c>
      <c r="K30" s="17">
        <f>((I30*1000/[1]UserCalcs!$D$16/60)-J30)*60</f>
        <v>50.388980550672464</v>
      </c>
    </row>
    <row r="31" spans="1:11" s="15" customFormat="1" ht="15" x14ac:dyDescent="0.25">
      <c r="A31" s="16">
        <v>54</v>
      </c>
      <c r="B31" s="10">
        <f>IF([1]PumpRatePerUserCalcs!AH$16&gt;B30,B30,[1]PumpRatePerUserCalcs!AH$16)</f>
        <v>0.35348629984406327</v>
      </c>
      <c r="C31" s="11">
        <f t="shared" si="0"/>
        <v>115.20118511918021</v>
      </c>
      <c r="D31" s="11">
        <f>TRUNC((C31*1000/[1]UserCalcs!$D$16)/60)</f>
        <v>24</v>
      </c>
      <c r="E31" s="11">
        <f>((C31*1000/[1]UserCalcs!$D$16/60)-D31)*60</f>
        <v>1.4813989752653356E-2</v>
      </c>
      <c r="F31" s="12"/>
      <c r="G31" s="13">
        <v>15</v>
      </c>
      <c r="H31" s="10">
        <f>IF([1]PumpRatePerUserCalcs!BU$16&gt;H30,H30,[1]PumpRatePerUserCalcs!BU$16)</f>
        <v>7.1604204904158475E-2</v>
      </c>
      <c r="I31" s="11">
        <f t="shared" si="1"/>
        <v>23.335810378265247</v>
      </c>
      <c r="J31" s="11">
        <f>TRUNC((I31*1000/[1]UserCalcs!$D$16)/60)</f>
        <v>4</v>
      </c>
      <c r="K31" s="17">
        <f>((I31*1000/[1]UserCalcs!$D$16/60)-J31)*60</f>
        <v>51.697629728315562</v>
      </c>
    </row>
    <row r="32" spans="1:11" s="15" customFormat="1" ht="15" x14ac:dyDescent="0.25">
      <c r="A32" s="16">
        <v>53</v>
      </c>
      <c r="B32" s="10">
        <f>IF([1]PumpRatePerUserCalcs!AI$16&gt;B31,B31,[1]PumpRatePerUserCalcs!AI$16)</f>
        <v>0.35348629984406327</v>
      </c>
      <c r="C32" s="11">
        <f t="shared" si="0"/>
        <v>115.20118511918021</v>
      </c>
      <c r="D32" s="11">
        <f>TRUNC((C32*1000/[1]UserCalcs!$D$16)/60)</f>
        <v>24</v>
      </c>
      <c r="E32" s="11">
        <f>((C32*1000/[1]UserCalcs!$D$16/60)-D32)*60</f>
        <v>1.4813989752653356E-2</v>
      </c>
      <c r="F32" s="12"/>
      <c r="G32" s="13">
        <v>14</v>
      </c>
      <c r="H32" s="10">
        <f>IF([1]PumpRatePerUserCalcs!BV$16&gt;H31,H31,[1]PumpRatePerUserCalcs!BV$16)</f>
        <v>5.7197000038283846E-2</v>
      </c>
      <c r="I32" s="11">
        <f t="shared" si="1"/>
        <v>18.640502312476706</v>
      </c>
      <c r="J32" s="11">
        <f>TRUNC((I32*1000/[1]UserCalcs!$D$16)/60)</f>
        <v>3</v>
      </c>
      <c r="K32" s="17">
        <f>((I32*1000/[1]UserCalcs!$D$16/60)-J32)*60</f>
        <v>53.006278905958823</v>
      </c>
    </row>
    <row r="33" spans="1:11" s="15" customFormat="1" ht="15" x14ac:dyDescent="0.25">
      <c r="A33" s="16">
        <v>52</v>
      </c>
      <c r="B33" s="10">
        <f>IF([1]PumpRatePerUserCalcs!AJ$16&gt;B32,B32,[1]PumpRatePerUserCalcs!AJ$16)</f>
        <v>0.35348629984406327</v>
      </c>
      <c r="C33" s="11">
        <f t="shared" si="0"/>
        <v>115.20118511918021</v>
      </c>
      <c r="D33" s="11">
        <f>TRUNC((C33*1000/[1]UserCalcs!$D$16)/60)</f>
        <v>24</v>
      </c>
      <c r="E33" s="11">
        <f>((C33*1000/[1]UserCalcs!$D$16/60)-D33)*60</f>
        <v>1.4813989752653356E-2</v>
      </c>
      <c r="F33" s="12"/>
      <c r="G33" s="13">
        <v>13</v>
      </c>
      <c r="H33" s="10">
        <f>IF([1]PumpRatePerUserCalcs!BW$16&gt;H32,H32,[1]PumpRatePerUserCalcs!BW$16)</f>
        <v>4.278979517240921E-2</v>
      </c>
      <c r="I33" s="11">
        <f t="shared" si="1"/>
        <v>13.94519424668816</v>
      </c>
      <c r="J33" s="11">
        <f>TRUNC((I33*1000/[1]UserCalcs!$D$16)/60)</f>
        <v>2</v>
      </c>
      <c r="K33" s="17">
        <f>((I33*1000/[1]UserCalcs!$D$16/60)-J33)*60</f>
        <v>54.314928083602027</v>
      </c>
    </row>
    <row r="34" spans="1:11" s="15" customFormat="1" ht="15" x14ac:dyDescent="0.25">
      <c r="A34" s="16">
        <v>51</v>
      </c>
      <c r="B34" s="10">
        <f>IF([1]PumpRatePerUserCalcs!AK$16&gt;B33,B33,[1]PumpRatePerUserCalcs!AK$16)</f>
        <v>0.35348629984406327</v>
      </c>
      <c r="C34" s="11">
        <f t="shared" si="0"/>
        <v>115.20118511918021</v>
      </c>
      <c r="D34" s="11">
        <f>TRUNC((C34*1000/[1]UserCalcs!$D$16)/60)</f>
        <v>24</v>
      </c>
      <c r="E34" s="11">
        <f>((C34*1000/[1]UserCalcs!$D$16/60)-D34)*60</f>
        <v>1.4813989752653356E-2</v>
      </c>
      <c r="F34" s="12"/>
      <c r="G34" s="13">
        <v>12</v>
      </c>
      <c r="H34" s="10">
        <f>IF([1]PumpRatePerUserCalcs!BX$16&gt;H33,H33,[1]PumpRatePerUserCalcs!BX$16)</f>
        <v>2.8382590306534564E-2</v>
      </c>
      <c r="I34" s="11">
        <f t="shared" si="1"/>
        <v>9.2498861808996153</v>
      </c>
      <c r="J34" s="11">
        <f>TRUNC((I34*1000/[1]UserCalcs!$D$16)/60)</f>
        <v>1</v>
      </c>
      <c r="K34" s="17">
        <f>((I34*1000/[1]UserCalcs!$D$16/60)-J34)*60</f>
        <v>55.623577261245188</v>
      </c>
    </row>
    <row r="35" spans="1:11" s="15" customFormat="1" ht="15" x14ac:dyDescent="0.25">
      <c r="A35" s="16">
        <v>50</v>
      </c>
      <c r="B35" s="10">
        <f>IF([1]PumpRatePerUserCalcs!AL$16&gt;B34,B34,[1]PumpRatePerUserCalcs!AL$16)</f>
        <v>0.35348629984406327</v>
      </c>
      <c r="C35" s="11">
        <f t="shared" si="0"/>
        <v>115.20118511918021</v>
      </c>
      <c r="D35" s="11">
        <f>TRUNC((C35*1000/[1]UserCalcs!$D$16)/60)</f>
        <v>24</v>
      </c>
      <c r="E35" s="11">
        <f>((C35*1000/[1]UserCalcs!$D$16/60)-D35)*60</f>
        <v>1.4813989752653356E-2</v>
      </c>
      <c r="F35" s="12"/>
      <c r="G35" s="13">
        <v>11</v>
      </c>
      <c r="H35" s="10">
        <f>IF([1]PumpRatePerUserCalcs!BY$16&gt;H34,H34,[1]PumpRatePerUserCalcs!BY$16)</f>
        <v>1.3975385440659936E-2</v>
      </c>
      <c r="I35" s="11">
        <f t="shared" si="1"/>
        <v>4.5545781151110729</v>
      </c>
      <c r="J35" s="11">
        <f>TRUNC((I35*1000/[1]UserCalcs!$D$16)/60)</f>
        <v>0</v>
      </c>
      <c r="K35" s="17">
        <f>((I35*1000/[1]UserCalcs!$D$16/60)-J35)*60</f>
        <v>56.932226438888414</v>
      </c>
    </row>
    <row r="36" spans="1:11" s="15" customFormat="1" ht="15" x14ac:dyDescent="0.25">
      <c r="A36" s="16">
        <v>49</v>
      </c>
      <c r="B36" s="10">
        <f>IF([1]PumpRatePerUserCalcs!AM$16&gt;B35,B35,[1]PumpRatePerUserCalcs!AM$16)</f>
        <v>0.35348629984406327</v>
      </c>
      <c r="C36" s="11">
        <f t="shared" si="0"/>
        <v>115.20118511918021</v>
      </c>
      <c r="D36" s="11">
        <f>TRUNC((C36*1000/[1]UserCalcs!$D$16)/60)</f>
        <v>24</v>
      </c>
      <c r="E36" s="11">
        <f>((C36*1000/[1]UserCalcs!$D$16/60)-D36)*60</f>
        <v>1.4813989752653356E-2</v>
      </c>
      <c r="F36" s="12"/>
      <c r="G36" s="13">
        <v>10</v>
      </c>
      <c r="H36" s="10">
        <f>IF([1]PumpRatePerUserCalcs!BZ$16&gt;H35,H35,[1]PumpRatePerUserCalcs!BZ$16)</f>
        <v>0</v>
      </c>
      <c r="I36" s="11">
        <f t="shared" si="1"/>
        <v>0</v>
      </c>
      <c r="J36" s="11">
        <f>TRUNC((I36*1000/[1]UserCalcs!$D$16)/60)</f>
        <v>0</v>
      </c>
      <c r="K36" s="17">
        <f>((I36*1000/[1]UserCalcs!$D$16/60)-J36)*60</f>
        <v>0</v>
      </c>
    </row>
    <row r="37" spans="1:11" s="15" customFormat="1" ht="15" x14ac:dyDescent="0.25">
      <c r="A37" s="16">
        <v>48</v>
      </c>
      <c r="B37" s="10">
        <f>IF([1]PumpRatePerUserCalcs!AN$16&gt;B36,B36,[1]PumpRatePerUserCalcs!AN$16)</f>
        <v>0.35348629984406327</v>
      </c>
      <c r="C37" s="11">
        <f t="shared" si="0"/>
        <v>115.20118511918021</v>
      </c>
      <c r="D37" s="11">
        <f>TRUNC((C37*1000/[1]UserCalcs!$D$16)/60)</f>
        <v>24</v>
      </c>
      <c r="E37" s="11">
        <f>((C37*1000/[1]UserCalcs!$D$16/60)-D37)*60</f>
        <v>1.4813989752653356E-2</v>
      </c>
      <c r="F37" s="12"/>
      <c r="G37" s="13">
        <v>9</v>
      </c>
      <c r="H37" s="10">
        <f>IF([1]PumpRatePerUserCalcs!CA$16&gt;H36,H36,[1]PumpRatePerUserCalcs!CA$16)</f>
        <v>0</v>
      </c>
      <c r="I37" s="11">
        <f t="shared" si="1"/>
        <v>0</v>
      </c>
      <c r="J37" s="11">
        <f>TRUNC((I37*1000/[1]UserCalcs!$D$16)/60)</f>
        <v>0</v>
      </c>
      <c r="K37" s="17">
        <f>((I37*1000/[1]UserCalcs!$D$16/60)-J37)*60</f>
        <v>0</v>
      </c>
    </row>
    <row r="38" spans="1:11" s="15" customFormat="1" ht="15" x14ac:dyDescent="0.25">
      <c r="A38" s="16">
        <v>47</v>
      </c>
      <c r="B38" s="10">
        <f>IF([1]PumpRatePerUserCalcs!AO$16&gt;B37,B37,[1]PumpRatePerUserCalcs!AO$16)</f>
        <v>0.35348629984406327</v>
      </c>
      <c r="C38" s="11">
        <f t="shared" si="0"/>
        <v>115.20118511918021</v>
      </c>
      <c r="D38" s="11">
        <f>TRUNC((C38*1000/[1]UserCalcs!$D$16)/60)</f>
        <v>24</v>
      </c>
      <c r="E38" s="11">
        <f>((C38*1000/[1]UserCalcs!$D$16/60)-D38)*60</f>
        <v>1.4813989752653356E-2</v>
      </c>
      <c r="F38" s="12"/>
      <c r="G38" s="13">
        <v>8</v>
      </c>
      <c r="H38" s="10">
        <f>IF([1]PumpRatePerUserCalcs!CB$16&gt;H37,H37,[1]PumpRatePerUserCalcs!CB$16)</f>
        <v>0</v>
      </c>
      <c r="I38" s="11">
        <f t="shared" si="1"/>
        <v>0</v>
      </c>
      <c r="J38" s="11">
        <f>TRUNC((I38*1000/[1]UserCalcs!$D$16)/60)</f>
        <v>0</v>
      </c>
      <c r="K38" s="17">
        <f>((I38*1000/[1]UserCalcs!$D$16/60)-J38)*60</f>
        <v>0</v>
      </c>
    </row>
    <row r="39" spans="1:11" s="15" customFormat="1" ht="15" x14ac:dyDescent="0.25">
      <c r="A39" s="16">
        <v>46</v>
      </c>
      <c r="B39" s="10">
        <f>IF([1]PumpRatePerUserCalcs!AP$16&gt;B38,B38,[1]PumpRatePerUserCalcs!AP$16)</f>
        <v>0.35348629984406327</v>
      </c>
      <c r="C39" s="11">
        <f t="shared" si="0"/>
        <v>115.20118511918021</v>
      </c>
      <c r="D39" s="11">
        <f>TRUNC((C39*1000/[1]UserCalcs!$D$16)/60)</f>
        <v>24</v>
      </c>
      <c r="E39" s="11">
        <f>((C39*1000/[1]UserCalcs!$D$16/60)-D39)*60</f>
        <v>1.4813989752653356E-2</v>
      </c>
      <c r="F39" s="12"/>
      <c r="G39" s="13">
        <v>7</v>
      </c>
      <c r="H39" s="10">
        <f>IF([1]PumpRatePerUserCalcs!CC$16&gt;H38,H38,[1]PumpRatePerUserCalcs!CC$16)</f>
        <v>0</v>
      </c>
      <c r="I39" s="11">
        <f t="shared" si="1"/>
        <v>0</v>
      </c>
      <c r="J39" s="11">
        <f>TRUNC((I39*1000/[1]UserCalcs!$D$16)/60)</f>
        <v>0</v>
      </c>
      <c r="K39" s="17">
        <f>((I39*1000/[1]UserCalcs!$D$16/60)-J39)*60</f>
        <v>0</v>
      </c>
    </row>
    <row r="40" spans="1:11" s="15" customFormat="1" ht="15" x14ac:dyDescent="0.25">
      <c r="A40" s="16">
        <v>45</v>
      </c>
      <c r="B40" s="10">
        <f>IF([1]PumpRatePerUserCalcs!AQ$16&gt;B39,B39,[1]PumpRatePerUserCalcs!AQ$16)</f>
        <v>0.35348629984406327</v>
      </c>
      <c r="C40" s="11">
        <f t="shared" si="0"/>
        <v>115.20118511918021</v>
      </c>
      <c r="D40" s="11">
        <f>TRUNC((C40*1000/[1]UserCalcs!$D$16)/60)</f>
        <v>24</v>
      </c>
      <c r="E40" s="11">
        <f>((C40*1000/[1]UserCalcs!$D$16/60)-D40)*60</f>
        <v>1.4813989752653356E-2</v>
      </c>
      <c r="F40" s="12"/>
      <c r="G40" s="13">
        <v>6</v>
      </c>
      <c r="H40" s="10">
        <f>IF([1]PumpRatePerUserCalcs!CD$16&gt;H39,H39,[1]PumpRatePerUserCalcs!CD$16)</f>
        <v>0</v>
      </c>
      <c r="I40" s="11">
        <f t="shared" si="1"/>
        <v>0</v>
      </c>
      <c r="J40" s="11">
        <f>TRUNC((I40*1000/[1]UserCalcs!$D$16)/60)</f>
        <v>0</v>
      </c>
      <c r="K40" s="17">
        <f>((I40*1000/[1]UserCalcs!$D$16/60)-J40)*60</f>
        <v>0</v>
      </c>
    </row>
    <row r="41" spans="1:11" s="15" customFormat="1" ht="15" x14ac:dyDescent="0.25">
      <c r="A41" s="16">
        <v>44</v>
      </c>
      <c r="B41" s="10">
        <f>IF([1]PumpRatePerUserCalcs!AR$16&gt;B40,B40,[1]PumpRatePerUserCalcs!AR$16)</f>
        <v>0.35348629984406327</v>
      </c>
      <c r="C41" s="11">
        <f t="shared" si="0"/>
        <v>115.20118511918021</v>
      </c>
      <c r="D41" s="11">
        <f>TRUNC((C41*1000/[1]UserCalcs!$D$16)/60)</f>
        <v>24</v>
      </c>
      <c r="E41" s="11">
        <f>((C41*1000/[1]UserCalcs!$D$16/60)-D41)*60</f>
        <v>1.4813989752653356E-2</v>
      </c>
      <c r="F41" s="12"/>
      <c r="G41" s="13">
        <v>5</v>
      </c>
      <c r="H41" s="10">
        <f>IF([1]PumpRatePerUserCalcs!CE$16&gt;H40,H40,[1]PumpRatePerUserCalcs!CE$16)</f>
        <v>0</v>
      </c>
      <c r="I41" s="11">
        <f t="shared" si="1"/>
        <v>0</v>
      </c>
      <c r="J41" s="11">
        <f>TRUNC((I41*1000/[1]UserCalcs!$D$16)/60)</f>
        <v>0</v>
      </c>
      <c r="K41" s="17">
        <f>((I41*1000/[1]UserCalcs!$D$16/60)-J41)*60</f>
        <v>0</v>
      </c>
    </row>
    <row r="42" spans="1:11" s="15" customFormat="1" ht="15" x14ac:dyDescent="0.25">
      <c r="A42" s="16">
        <v>43</v>
      </c>
      <c r="B42" s="10">
        <f>IF([1]PumpRatePerUserCalcs!AS$16&gt;B41,B41,[1]PumpRatePerUserCalcs!AS$16)</f>
        <v>0.35348629984406327</v>
      </c>
      <c r="C42" s="11">
        <f t="shared" si="0"/>
        <v>115.20118511918021</v>
      </c>
      <c r="D42" s="11">
        <f>TRUNC((C42*1000/[1]UserCalcs!$D$16)/60)</f>
        <v>24</v>
      </c>
      <c r="E42" s="11">
        <f>((C42*1000/[1]UserCalcs!$D$16/60)-D42)*60</f>
        <v>1.4813989752653356E-2</v>
      </c>
      <c r="F42" s="12"/>
      <c r="G42" s="13">
        <v>4</v>
      </c>
      <c r="H42" s="10">
        <f>IF([1]PumpRatePerUserCalcs!CF$16&gt;H41,H41,[1]PumpRatePerUserCalcs!CF$16)</f>
        <v>0</v>
      </c>
      <c r="I42" s="11">
        <f t="shared" si="1"/>
        <v>0</v>
      </c>
      <c r="J42" s="11">
        <f>TRUNC((I42*1000/[1]UserCalcs!$D$16)/60)</f>
        <v>0</v>
      </c>
      <c r="K42" s="17">
        <f>((I42*1000/[1]UserCalcs!$D$16/60)-J42)*60</f>
        <v>0</v>
      </c>
    </row>
    <row r="43" spans="1:11" s="15" customFormat="1" ht="15" x14ac:dyDescent="0.25">
      <c r="A43" s="16">
        <v>42</v>
      </c>
      <c r="B43" s="10">
        <f>IF([1]PumpRatePerUserCalcs!AT$16&gt;B42,B42,[1]PumpRatePerUserCalcs!AT$16)</f>
        <v>0.35348629984406327</v>
      </c>
      <c r="C43" s="11">
        <f t="shared" si="0"/>
        <v>115.20118511918021</v>
      </c>
      <c r="D43" s="11">
        <f>TRUNC((C43*1000/[1]UserCalcs!$D$16)/60)</f>
        <v>24</v>
      </c>
      <c r="E43" s="11">
        <f>((C43*1000/[1]UserCalcs!$D$16/60)-D43)*60</f>
        <v>1.4813989752653356E-2</v>
      </c>
      <c r="F43" s="12"/>
      <c r="G43" s="13">
        <v>3</v>
      </c>
      <c r="H43" s="10">
        <f>IF([1]PumpRatePerUserCalcs!CG$16&gt;H42,H42,[1]PumpRatePerUserCalcs!CG$16)</f>
        <v>0</v>
      </c>
      <c r="I43" s="11">
        <f t="shared" si="1"/>
        <v>0</v>
      </c>
      <c r="J43" s="11">
        <f>TRUNC((I43*1000/[1]UserCalcs!$D$16)/60)</f>
        <v>0</v>
      </c>
      <c r="K43" s="17">
        <f>((I43*1000/[1]UserCalcs!$D$16/60)-J43)*60</f>
        <v>0</v>
      </c>
    </row>
    <row r="44" spans="1:11" s="15" customFormat="1" ht="15" x14ac:dyDescent="0.25">
      <c r="A44" s="16">
        <v>41</v>
      </c>
      <c r="B44" s="10">
        <f>IF([1]PumpRatePerUserCalcs!AU$16&gt;B43,B43,[1]PumpRatePerUserCalcs!AU$16)</f>
        <v>0.35348629984406327</v>
      </c>
      <c r="C44" s="11">
        <f t="shared" si="0"/>
        <v>115.20118511918021</v>
      </c>
      <c r="D44" s="11">
        <f>TRUNC((C44*1000/[1]UserCalcs!$D$16)/60)</f>
        <v>24</v>
      </c>
      <c r="E44" s="11">
        <f>((C44*1000/[1]UserCalcs!$D$16/60)-D44)*60</f>
        <v>1.4813989752653356E-2</v>
      </c>
      <c r="F44" s="12"/>
      <c r="G44" s="13">
        <v>2</v>
      </c>
      <c r="H44" s="10">
        <f>IF([1]PumpRatePerUserCalcs!CH$16&gt;H43,H43,[1]PumpRatePerUserCalcs!CH$16)</f>
        <v>0</v>
      </c>
      <c r="I44" s="11">
        <f t="shared" si="1"/>
        <v>0</v>
      </c>
      <c r="J44" s="11">
        <f>TRUNC((I44*1000/[1]UserCalcs!$D$16)/60)</f>
        <v>0</v>
      </c>
      <c r="K44" s="17">
        <f>((I44*1000/[1]UserCalcs!$D$16/60)-J44)*60</f>
        <v>0</v>
      </c>
    </row>
    <row r="45" spans="1:11" s="15" customFormat="1" ht="15" x14ac:dyDescent="0.25">
      <c r="A45" s="18">
        <v>40</v>
      </c>
      <c r="B45" s="19">
        <f>IF([1]PumpRatePerUserCalcs!AV$16&gt;B44,B44,[1]PumpRatePerUserCalcs!AV$16)</f>
        <v>0.35348629984406327</v>
      </c>
      <c r="C45" s="20">
        <f t="shared" si="0"/>
        <v>115.20118511918021</v>
      </c>
      <c r="D45" s="20">
        <f>TRUNC((C45*1000/[1]UserCalcs!$D$16)/60)</f>
        <v>24</v>
      </c>
      <c r="E45" s="21">
        <f>((C45*1000/[1]UserCalcs!$D$16/60)-D45)*60</f>
        <v>1.4813989752653356E-2</v>
      </c>
      <c r="F45" s="12"/>
      <c r="G45" s="22">
        <v>1</v>
      </c>
      <c r="H45" s="19">
        <f>IF([1]PumpRatePerUserCalcs!CI$16&gt;H44,H44,[1]PumpRatePerUserCalcs!CI$16)</f>
        <v>0</v>
      </c>
      <c r="I45" s="20">
        <f t="shared" si="1"/>
        <v>0</v>
      </c>
      <c r="J45" s="20">
        <f>TRUNC((I45*1000/[1]UserCalcs!$D$16)/60)</f>
        <v>0</v>
      </c>
      <c r="K45" s="21">
        <f>((I45*1000/[1]UserCalcs!$D$16/60)-J45)*60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8">
    <mergeCell ref="A1:K1"/>
    <mergeCell ref="A2:K2"/>
    <mergeCell ref="A3:K3"/>
    <mergeCell ref="A4:K4"/>
    <mergeCell ref="B5:C5"/>
    <mergeCell ref="D5:E5"/>
    <mergeCell ref="H5:I5"/>
    <mergeCell ref="J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FD58-7347-4352-AF70-D63D9B8C6416}">
  <dimension ref="A1:K52"/>
  <sheetViews>
    <sheetView workbookViewId="0">
      <selection activeCell="M16" sqref="M16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77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[1]PumpRatePerUserCalcs!J$17</f>
        <v>6.6278681220761868</v>
      </c>
      <c r="C7" s="11">
        <f t="shared" ref="C7:C45" si="0">B7*325900/1000</f>
        <v>2160.0222209846293</v>
      </c>
      <c r="D7" s="11">
        <f>TRUNC((C7*1000/[1]UserCalcs!$D$17)/60)</f>
        <v>24</v>
      </c>
      <c r="E7" s="11">
        <f>((C7*1000/[1]UserCalcs!$D$17/60)-D7)*60</f>
        <v>1.4813989752866519E-2</v>
      </c>
      <c r="F7" s="12"/>
      <c r="G7" s="13">
        <v>39</v>
      </c>
      <c r="H7" s="10">
        <f>IF([1]PumpRatePerUserCalcs!AW$17&gt;B45,B45,[1]PumpRatePerUserCalcs!AW$17)</f>
        <v>3.7006719099790275</v>
      </c>
      <c r="I7" s="11">
        <f t="shared" ref="I7:I45" si="1">H7*325900/1000</f>
        <v>1206.0489754621649</v>
      </c>
      <c r="J7" s="11">
        <f>TRUNC((I7*1000/[1]UserCalcs!$D$17)/60)</f>
        <v>13</v>
      </c>
      <c r="K7" s="14">
        <f>((I7*1000/[1]UserCalcs!$D$17/60)-J7)*60</f>
        <v>24.032650308109993</v>
      </c>
    </row>
    <row r="8" spans="1:11" s="15" customFormat="1" ht="15" x14ac:dyDescent="0.25">
      <c r="A8" s="16">
        <v>77</v>
      </c>
      <c r="B8" s="10">
        <f>IF([1]PumpRatePerUserCalcs!K$17&gt;B7,B7,[1]PumpRatePerUserCalcs!K$17)</f>
        <v>6.6278681220761868</v>
      </c>
      <c r="C8" s="11">
        <f t="shared" si="0"/>
        <v>2160.0222209846293</v>
      </c>
      <c r="D8" s="11">
        <f>TRUNC((C8*1000/[1]UserCalcs!$D$17)/60)</f>
        <v>24</v>
      </c>
      <c r="E8" s="11">
        <f>((C8*1000/[1]UserCalcs!$D$17/60)-D8)*60</f>
        <v>1.4813989752866519E-2</v>
      </c>
      <c r="F8" s="12"/>
      <c r="G8" s="13">
        <v>38</v>
      </c>
      <c r="H8" s="10">
        <f>IF([1]PumpRatePerUserCalcs!AX$17&gt;H7,H7,[1]PumpRatePerUserCalcs!AX$17)</f>
        <v>3.5489897540594715</v>
      </c>
      <c r="I8" s="11">
        <f t="shared" si="1"/>
        <v>1156.6157608479818</v>
      </c>
      <c r="J8" s="11">
        <f>TRUNC((I8*1000/[1]UserCalcs!$D$17)/60)</f>
        <v>12</v>
      </c>
      <c r="K8" s="17">
        <f>((I8*1000/[1]UserCalcs!$D$17/60)-J8)*60</f>
        <v>51.0771738986546</v>
      </c>
    </row>
    <row r="9" spans="1:11" s="15" customFormat="1" ht="15" x14ac:dyDescent="0.25">
      <c r="A9" s="16">
        <v>76</v>
      </c>
      <c r="B9" s="10">
        <f>IF([1]PumpRatePerUserCalcs!L$17&gt;B8,B8,[1]PumpRatePerUserCalcs!L$17)</f>
        <v>6.6278681220761868</v>
      </c>
      <c r="C9" s="11">
        <f t="shared" si="0"/>
        <v>2160.0222209846293</v>
      </c>
      <c r="D9" s="11">
        <f>TRUNC((C9*1000/[1]UserCalcs!$D$17)/60)</f>
        <v>24</v>
      </c>
      <c r="E9" s="11">
        <f>((C9*1000/[1]UserCalcs!$D$17/60)-D9)*60</f>
        <v>1.4813989752866519E-2</v>
      </c>
      <c r="F9" s="12"/>
      <c r="G9" s="13">
        <v>37</v>
      </c>
      <c r="H9" s="10">
        <f>IF([1]PumpRatePerUserCalcs!AY$17&gt;H8,H8,[1]PumpRatePerUserCalcs!AY$17)</f>
        <v>3.3973075981399163</v>
      </c>
      <c r="I9" s="11">
        <f t="shared" si="1"/>
        <v>1107.1825462337988</v>
      </c>
      <c r="J9" s="11">
        <f>TRUNC((I9*1000/[1]UserCalcs!$D$17)/60)</f>
        <v>12</v>
      </c>
      <c r="K9" s="17">
        <f>((I9*1000/[1]UserCalcs!$D$17/60)-J9)*60</f>
        <v>18.121697489199313</v>
      </c>
    </row>
    <row r="10" spans="1:11" s="15" customFormat="1" ht="15" x14ac:dyDescent="0.25">
      <c r="A10" s="16">
        <v>75</v>
      </c>
      <c r="B10" s="10">
        <f>IF([1]PumpRatePerUserCalcs!M$17&gt;B9,B9,[1]PumpRatePerUserCalcs!M$17)</f>
        <v>6.6278681220761868</v>
      </c>
      <c r="C10" s="11">
        <f t="shared" si="0"/>
        <v>2160.0222209846293</v>
      </c>
      <c r="D10" s="11">
        <f>TRUNC((C10*1000/[1]UserCalcs!$D$17)/60)</f>
        <v>24</v>
      </c>
      <c r="E10" s="11">
        <f>((C10*1000/[1]UserCalcs!$D$17/60)-D10)*60</f>
        <v>1.4813989752866519E-2</v>
      </c>
      <c r="F10" s="12"/>
      <c r="G10" s="13">
        <v>36</v>
      </c>
      <c r="H10" s="10">
        <f>IF([1]PumpRatePerUserCalcs!AZ$17&gt;H9,H9,[1]PumpRatePerUserCalcs!AZ$17)</f>
        <v>3.2456254422203616</v>
      </c>
      <c r="I10" s="11">
        <f t="shared" si="1"/>
        <v>1057.749331619616</v>
      </c>
      <c r="J10" s="11">
        <f>TRUNC((I10*1000/[1]UserCalcs!$D$17)/60)</f>
        <v>11</v>
      </c>
      <c r="K10" s="17">
        <f>((I10*1000/[1]UserCalcs!$D$17/60)-J10)*60</f>
        <v>45.16622107974392</v>
      </c>
    </row>
    <row r="11" spans="1:11" s="15" customFormat="1" ht="15" x14ac:dyDescent="0.25">
      <c r="A11" s="16">
        <v>74</v>
      </c>
      <c r="B11" s="10">
        <f>IF([1]PumpRatePerUserCalcs!N$17&gt;B10,B10,[1]PumpRatePerUserCalcs!N$17)</f>
        <v>6.6278681220761868</v>
      </c>
      <c r="C11" s="11">
        <f t="shared" si="0"/>
        <v>2160.0222209846293</v>
      </c>
      <c r="D11" s="11">
        <f>TRUNC((C11*1000/[1]UserCalcs!$D$17)/60)</f>
        <v>24</v>
      </c>
      <c r="E11" s="11">
        <f>((C11*1000/[1]UserCalcs!$D$17/60)-D11)*60</f>
        <v>1.4813989752866519E-2</v>
      </c>
      <c r="F11" s="12"/>
      <c r="G11" s="13">
        <v>35</v>
      </c>
      <c r="H11" s="10">
        <f>IF([1]PumpRatePerUserCalcs!BA$17&gt;H10,H10,[1]PumpRatePerUserCalcs!BA$17)</f>
        <v>3.0939432863008069</v>
      </c>
      <c r="I11" s="11">
        <f t="shared" si="1"/>
        <v>1008.3161170054329</v>
      </c>
      <c r="J11" s="11">
        <f>TRUNC((I11*1000/[1]UserCalcs!$D$17)/60)</f>
        <v>11</v>
      </c>
      <c r="K11" s="17">
        <f>((I11*1000/[1]UserCalcs!$D$17/60)-J11)*60</f>
        <v>12.210744670288634</v>
      </c>
    </row>
    <row r="12" spans="1:11" s="15" customFormat="1" ht="15" x14ac:dyDescent="0.25">
      <c r="A12" s="16">
        <v>73</v>
      </c>
      <c r="B12" s="10">
        <f>IF([1]PumpRatePerUserCalcs!O$17&gt;B11,B11,[1]PumpRatePerUserCalcs!O$17)</f>
        <v>6.6278681220761868</v>
      </c>
      <c r="C12" s="11">
        <f t="shared" si="0"/>
        <v>2160.0222209846293</v>
      </c>
      <c r="D12" s="11">
        <f>TRUNC((C12*1000/[1]UserCalcs!$D$17)/60)</f>
        <v>24</v>
      </c>
      <c r="E12" s="11">
        <f>((C12*1000/[1]UserCalcs!$D$17/60)-D12)*60</f>
        <v>1.4813989752866519E-2</v>
      </c>
      <c r="F12" s="12"/>
      <c r="G12" s="13">
        <v>34</v>
      </c>
      <c r="H12" s="10">
        <f>IF([1]PumpRatePerUserCalcs!BB$17&gt;H11,H11,[1]PumpRatePerUserCalcs!BB$17)</f>
        <v>2.9422611303812509</v>
      </c>
      <c r="I12" s="11">
        <f t="shared" si="1"/>
        <v>958.88290239124967</v>
      </c>
      <c r="J12" s="11">
        <f>TRUNC((I12*1000/[1]UserCalcs!$D$17)/60)</f>
        <v>10</v>
      </c>
      <c r="K12" s="17">
        <f>((I12*1000/[1]UserCalcs!$D$17/60)-J12)*60</f>
        <v>39.255268260833027</v>
      </c>
    </row>
    <row r="13" spans="1:11" s="15" customFormat="1" ht="15" x14ac:dyDescent="0.25">
      <c r="A13" s="16">
        <v>72</v>
      </c>
      <c r="B13" s="10">
        <f>IF([1]PumpRatePerUserCalcs!P$17&gt;B12,B12,[1]PumpRatePerUserCalcs!P$17)</f>
        <v>6.6278681220761868</v>
      </c>
      <c r="C13" s="11">
        <f t="shared" si="0"/>
        <v>2160.0222209846293</v>
      </c>
      <c r="D13" s="11">
        <f>TRUNC((C13*1000/[1]UserCalcs!$D$17)/60)</f>
        <v>24</v>
      </c>
      <c r="E13" s="11">
        <f>((C13*1000/[1]UserCalcs!$D$17/60)-D13)*60</f>
        <v>1.4813989752866519E-2</v>
      </c>
      <c r="F13" s="12"/>
      <c r="G13" s="13">
        <v>33</v>
      </c>
      <c r="H13" s="10">
        <f>IF([1]PumpRatePerUserCalcs!BC$17&gt;H12,H12,[1]PumpRatePerUserCalcs!BC$17)</f>
        <v>2.7905789744616958</v>
      </c>
      <c r="I13" s="11">
        <f t="shared" si="1"/>
        <v>909.44968777706663</v>
      </c>
      <c r="J13" s="11">
        <f>TRUNC((I13*1000/[1]UserCalcs!$D$17)/60)</f>
        <v>10</v>
      </c>
      <c r="K13" s="17">
        <f>((I13*1000/[1]UserCalcs!$D$17/60)-J13)*60</f>
        <v>6.2997918513777407</v>
      </c>
    </row>
    <row r="14" spans="1:11" s="15" customFormat="1" ht="15" x14ac:dyDescent="0.25">
      <c r="A14" s="16">
        <v>71</v>
      </c>
      <c r="B14" s="10">
        <f>IF([1]PumpRatePerUserCalcs!Q$17&gt;B13,B13,[1]PumpRatePerUserCalcs!Q$17)</f>
        <v>6.6278681220761868</v>
      </c>
      <c r="C14" s="11">
        <f t="shared" si="0"/>
        <v>2160.0222209846293</v>
      </c>
      <c r="D14" s="11">
        <f>TRUNC((C14*1000/[1]UserCalcs!$D$17)/60)</f>
        <v>24</v>
      </c>
      <c r="E14" s="11">
        <f>((C14*1000/[1]UserCalcs!$D$17/60)-D14)*60</f>
        <v>1.4813989752866519E-2</v>
      </c>
      <c r="F14" s="12"/>
      <c r="G14" s="13">
        <v>32</v>
      </c>
      <c r="H14" s="10">
        <f>IF([1]PumpRatePerUserCalcs!BD$17&gt;H13,H13,[1]PumpRatePerUserCalcs!BD$17)</f>
        <v>2.6388968185421411</v>
      </c>
      <c r="I14" s="11">
        <f t="shared" si="1"/>
        <v>860.01647316288381</v>
      </c>
      <c r="J14" s="11">
        <f>TRUNC((I14*1000/[1]UserCalcs!$D$17)/60)</f>
        <v>9</v>
      </c>
      <c r="K14" s="17">
        <f>((I14*1000/[1]UserCalcs!$D$17/60)-J14)*60</f>
        <v>33.344315441922454</v>
      </c>
    </row>
    <row r="15" spans="1:11" s="15" customFormat="1" ht="15" x14ac:dyDescent="0.25">
      <c r="A15" s="16">
        <v>70</v>
      </c>
      <c r="B15" s="10">
        <f>IF([1]PumpRatePerUserCalcs!R$17&gt;B14,B14,[1]PumpRatePerUserCalcs!R$17)</f>
        <v>6.6278681220761868</v>
      </c>
      <c r="C15" s="11">
        <f t="shared" si="0"/>
        <v>2160.0222209846293</v>
      </c>
      <c r="D15" s="11">
        <f>TRUNC((C15*1000/[1]UserCalcs!$D$17)/60)</f>
        <v>24</v>
      </c>
      <c r="E15" s="11">
        <f>((C15*1000/[1]UserCalcs!$D$17/60)-D15)*60</f>
        <v>1.4813989752866519E-2</v>
      </c>
      <c r="F15" s="12"/>
      <c r="G15" s="13">
        <v>31</v>
      </c>
      <c r="H15" s="10">
        <f>IF([1]PumpRatePerUserCalcs!BE$17&gt;H14,H14,[1]PumpRatePerUserCalcs!BE$17)</f>
        <v>2.4872146626225864</v>
      </c>
      <c r="I15" s="11">
        <f t="shared" si="1"/>
        <v>810.583258548701</v>
      </c>
      <c r="J15" s="11">
        <f>TRUNC((I15*1000/[1]UserCalcs!$D$17)/60)</f>
        <v>9</v>
      </c>
      <c r="K15" s="17">
        <f>((I15*1000/[1]UserCalcs!$D$17/60)-J15)*60</f>
        <v>0.38883903246738072</v>
      </c>
    </row>
    <row r="16" spans="1:11" s="15" customFormat="1" ht="15" x14ac:dyDescent="0.25">
      <c r="A16" s="16">
        <v>69</v>
      </c>
      <c r="B16" s="10">
        <f>IF([1]PumpRatePerUserCalcs!S$17&gt;B15,B15,[1]PumpRatePerUserCalcs!S$17)</f>
        <v>6.6278681220761868</v>
      </c>
      <c r="C16" s="11">
        <f t="shared" si="0"/>
        <v>2160.0222209846293</v>
      </c>
      <c r="D16" s="11">
        <f>TRUNC((C16*1000/[1]UserCalcs!$D$17)/60)</f>
        <v>24</v>
      </c>
      <c r="E16" s="11">
        <f>((C16*1000/[1]UserCalcs!$D$17/60)-D16)*60</f>
        <v>1.4813989752866519E-2</v>
      </c>
      <c r="F16" s="12"/>
      <c r="G16" s="13">
        <v>30</v>
      </c>
      <c r="H16" s="10">
        <f>IF([1]PumpRatePerUserCalcs!BF$17&gt;H15,H15,[1]PumpRatePerUserCalcs!BF$17)</f>
        <v>2.3617701949578644</v>
      </c>
      <c r="I16" s="11">
        <f t="shared" si="1"/>
        <v>769.70090653676812</v>
      </c>
      <c r="J16" s="11">
        <f>TRUNC((I16*1000/[1]UserCalcs!$D$17)/60)</f>
        <v>8</v>
      </c>
      <c r="K16" s="17">
        <f>((I16*1000/[1]UserCalcs!$D$17/60)-J16)*60</f>
        <v>33.133937691178765</v>
      </c>
    </row>
    <row r="17" spans="1:11" s="15" customFormat="1" ht="15" x14ac:dyDescent="0.25">
      <c r="A17" s="16">
        <v>68</v>
      </c>
      <c r="B17" s="10">
        <f>IF([1]PumpRatePerUserCalcs!T$17&gt;B16,B16,[1]PumpRatePerUserCalcs!T$17)</f>
        <v>6.6278681220761868</v>
      </c>
      <c r="C17" s="11">
        <f t="shared" si="0"/>
        <v>2160.0222209846293</v>
      </c>
      <c r="D17" s="11">
        <f>TRUNC((C17*1000/[1]UserCalcs!$D$17)/60)</f>
        <v>24</v>
      </c>
      <c r="E17" s="11">
        <f>((C17*1000/[1]UserCalcs!$D$17/60)-D17)*60</f>
        <v>1.4813989752866519E-2</v>
      </c>
      <c r="F17" s="12"/>
      <c r="G17" s="13">
        <v>29</v>
      </c>
      <c r="H17" s="10">
        <f>IF([1]PumpRatePerUserCalcs!BG$17&gt;H16,H16,[1]PumpRatePerUserCalcs!BG$17)</f>
        <v>2.2363257272931425</v>
      </c>
      <c r="I17" s="11">
        <f t="shared" si="1"/>
        <v>728.81855452483512</v>
      </c>
      <c r="J17" s="11">
        <f>TRUNC((I17*1000/[1]UserCalcs!$D$17)/60)</f>
        <v>8</v>
      </c>
      <c r="K17" s="17">
        <f>((I17*1000/[1]UserCalcs!$D$17/60)-J17)*60</f>
        <v>5.8790363498900433</v>
      </c>
    </row>
    <row r="18" spans="1:11" s="15" customFormat="1" ht="15" x14ac:dyDescent="0.25">
      <c r="A18" s="16">
        <v>67</v>
      </c>
      <c r="B18" s="10">
        <f>IF([1]PumpRatePerUserCalcs!U$17&gt;B17,B17,[1]PumpRatePerUserCalcs!U$17)</f>
        <v>6.6278681220761868</v>
      </c>
      <c r="C18" s="11">
        <f t="shared" si="0"/>
        <v>2160.0222209846293</v>
      </c>
      <c r="D18" s="11">
        <f>TRUNC((C18*1000/[1]UserCalcs!$D$17)/60)</f>
        <v>24</v>
      </c>
      <c r="E18" s="11">
        <f>((C18*1000/[1]UserCalcs!$D$17/60)-D18)*60</f>
        <v>1.4813989752866519E-2</v>
      </c>
      <c r="F18" s="12"/>
      <c r="G18" s="13">
        <v>28</v>
      </c>
      <c r="H18" s="10">
        <f>IF([1]PumpRatePerUserCalcs!BH$17&gt;H17,H17,[1]PumpRatePerUserCalcs!BH$17)</f>
        <v>2.110881259628421</v>
      </c>
      <c r="I18" s="11">
        <f t="shared" si="1"/>
        <v>687.93620251290247</v>
      </c>
      <c r="J18" s="11">
        <f>TRUNC((I18*1000/[1]UserCalcs!$D$17)/60)</f>
        <v>7</v>
      </c>
      <c r="K18" s="17">
        <f>((I18*1000/[1]UserCalcs!$D$17/60)-J18)*60</f>
        <v>38.624135008601641</v>
      </c>
    </row>
    <row r="19" spans="1:11" s="15" customFormat="1" ht="15" x14ac:dyDescent="0.25">
      <c r="A19" s="16">
        <v>66</v>
      </c>
      <c r="B19" s="10">
        <f>IF([1]PumpRatePerUserCalcs!V$17&gt;B18,B18,[1]PumpRatePerUserCalcs!V$17)</f>
        <v>6.6278681220761868</v>
      </c>
      <c r="C19" s="11">
        <f t="shared" si="0"/>
        <v>2160.0222209846293</v>
      </c>
      <c r="D19" s="11">
        <f>TRUNC((C19*1000/[1]UserCalcs!$D$17)/60)</f>
        <v>24</v>
      </c>
      <c r="E19" s="11">
        <f>((C19*1000/[1]UserCalcs!$D$17/60)-D19)*60</f>
        <v>1.4813989752866519E-2</v>
      </c>
      <c r="F19" s="12"/>
      <c r="G19" s="13">
        <v>27</v>
      </c>
      <c r="H19" s="10">
        <f>IF([1]PumpRatePerUserCalcs!BI$17&gt;H18,H18,[1]PumpRatePerUserCalcs!BI$17)</f>
        <v>1.9854367919636993</v>
      </c>
      <c r="I19" s="11">
        <f t="shared" si="1"/>
        <v>647.05385050096959</v>
      </c>
      <c r="J19" s="11">
        <f>TRUNC((I19*1000/[1]UserCalcs!$D$17)/60)</f>
        <v>7</v>
      </c>
      <c r="K19" s="17">
        <f>((I19*1000/[1]UserCalcs!$D$17/60)-J19)*60</f>
        <v>11.369233667313026</v>
      </c>
    </row>
    <row r="20" spans="1:11" s="15" customFormat="1" ht="15" x14ac:dyDescent="0.25">
      <c r="A20" s="16">
        <v>65</v>
      </c>
      <c r="B20" s="10">
        <f>IF([1]PumpRatePerUserCalcs!W$17&gt;B19,B19,[1]PumpRatePerUserCalcs!W$17)</f>
        <v>6.6278681220761868</v>
      </c>
      <c r="C20" s="11">
        <f t="shared" si="0"/>
        <v>2160.0222209846293</v>
      </c>
      <c r="D20" s="11">
        <f>TRUNC((C20*1000/[1]UserCalcs!$D$17)/60)</f>
        <v>24</v>
      </c>
      <c r="E20" s="11">
        <f>((C20*1000/[1]UserCalcs!$D$17/60)-D20)*60</f>
        <v>1.4813989752866519E-2</v>
      </c>
      <c r="F20" s="12"/>
      <c r="G20" s="13">
        <v>26</v>
      </c>
      <c r="H20" s="10">
        <f>IF([1]PumpRatePerUserCalcs!BJ$17&gt;H19,H19,[1]PumpRatePerUserCalcs!BJ$17)</f>
        <v>1.8599923242989775</v>
      </c>
      <c r="I20" s="11">
        <f t="shared" si="1"/>
        <v>606.17149848903682</v>
      </c>
      <c r="J20" s="11">
        <f>TRUNC((I20*1000/[1]UserCalcs!$D$17)/60)</f>
        <v>6</v>
      </c>
      <c r="K20" s="17">
        <f>((I20*1000/[1]UserCalcs!$D$17/60)-J20)*60</f>
        <v>44.114332326024517</v>
      </c>
    </row>
    <row r="21" spans="1:11" s="15" customFormat="1" ht="15" x14ac:dyDescent="0.25">
      <c r="A21" s="16">
        <v>64</v>
      </c>
      <c r="B21" s="10">
        <f>IF([1]PumpRatePerUserCalcs!X$17&gt;B20,B20,[1]PumpRatePerUserCalcs!X$17)</f>
        <v>6.6278681220761868</v>
      </c>
      <c r="C21" s="11">
        <f t="shared" si="0"/>
        <v>2160.0222209846293</v>
      </c>
      <c r="D21" s="11">
        <f>TRUNC((C21*1000/[1]UserCalcs!$D$17)/60)</f>
        <v>24</v>
      </c>
      <c r="E21" s="11">
        <f>((C21*1000/[1]UserCalcs!$D$17/60)-D21)*60</f>
        <v>1.4813989752866519E-2</v>
      </c>
      <c r="F21" s="12"/>
      <c r="G21" s="13">
        <v>25</v>
      </c>
      <c r="H21" s="10">
        <f>IF([1]PumpRatePerUserCalcs!BK$17&gt;H20,H20,[1]PumpRatePerUserCalcs!BK$17)</f>
        <v>1.7345478566342563</v>
      </c>
      <c r="I21" s="11">
        <f t="shared" si="1"/>
        <v>565.28914647710417</v>
      </c>
      <c r="J21" s="11">
        <f>TRUNC((I21*1000/[1]UserCalcs!$D$17)/60)</f>
        <v>6</v>
      </c>
      <c r="K21" s="17">
        <f>((I21*1000/[1]UserCalcs!$D$17/60)-J21)*60</f>
        <v>16.859430984736115</v>
      </c>
    </row>
    <row r="22" spans="1:11" s="15" customFormat="1" ht="15" x14ac:dyDescent="0.25">
      <c r="A22" s="16">
        <v>63</v>
      </c>
      <c r="B22" s="10">
        <f>IF([1]PumpRatePerUserCalcs!Y$17&gt;B21,B21,[1]PumpRatePerUserCalcs!Y$17)</f>
        <v>6.6278681220761868</v>
      </c>
      <c r="C22" s="11">
        <f t="shared" si="0"/>
        <v>2160.0222209846293</v>
      </c>
      <c r="D22" s="11">
        <f>TRUNC((C22*1000/[1]UserCalcs!$D$17)/60)</f>
        <v>24</v>
      </c>
      <c r="E22" s="11">
        <f>((C22*1000/[1]UserCalcs!$D$17/60)-D22)*60</f>
        <v>1.4813989752866519E-2</v>
      </c>
      <c r="F22" s="12"/>
      <c r="G22" s="13">
        <v>24</v>
      </c>
      <c r="H22" s="10">
        <f>IF([1]PumpRatePerUserCalcs!BL$17&gt;H21,H21,[1]PumpRatePerUserCalcs!BL$17)</f>
        <v>1.6091033889695345</v>
      </c>
      <c r="I22" s="11">
        <f t="shared" si="1"/>
        <v>524.40679446517129</v>
      </c>
      <c r="J22" s="11">
        <f>TRUNC((I22*1000/[1]UserCalcs!$D$17)/60)</f>
        <v>5</v>
      </c>
      <c r="K22" s="17">
        <f>((I22*1000/[1]UserCalcs!$D$17/60)-J22)*60</f>
        <v>49.604529643447499</v>
      </c>
    </row>
    <row r="23" spans="1:11" s="15" customFormat="1" ht="15" x14ac:dyDescent="0.25">
      <c r="A23" s="16">
        <v>62</v>
      </c>
      <c r="B23" s="10">
        <f>IF([1]PumpRatePerUserCalcs!Z$17&gt;B22,B22,[1]PumpRatePerUserCalcs!Z$17)</f>
        <v>6.6278681220761868</v>
      </c>
      <c r="C23" s="11">
        <f t="shared" si="0"/>
        <v>2160.0222209846293</v>
      </c>
      <c r="D23" s="11">
        <f>TRUNC((C23*1000/[1]UserCalcs!$D$17)/60)</f>
        <v>24</v>
      </c>
      <c r="E23" s="11">
        <f>((C23*1000/[1]UserCalcs!$D$17/60)-D23)*60</f>
        <v>1.4813989752866519E-2</v>
      </c>
      <c r="F23" s="12"/>
      <c r="G23" s="13">
        <v>23</v>
      </c>
      <c r="H23" s="10">
        <f>IF([1]PumpRatePerUserCalcs!BM$17&gt;H22,H22,[1]PumpRatePerUserCalcs!BM$17)</f>
        <v>1.483658921304813</v>
      </c>
      <c r="I23" s="11">
        <f t="shared" si="1"/>
        <v>483.52444245323858</v>
      </c>
      <c r="J23" s="11">
        <f>TRUNC((I23*1000/[1]UserCalcs!$D$17)/60)</f>
        <v>5</v>
      </c>
      <c r="K23" s="17">
        <f>((I23*1000/[1]UserCalcs!$D$17/60)-J23)*60</f>
        <v>22.349628302159044</v>
      </c>
    </row>
    <row r="24" spans="1:11" s="15" customFormat="1" ht="15" x14ac:dyDescent="0.25">
      <c r="A24" s="16">
        <v>61</v>
      </c>
      <c r="B24" s="10">
        <f>IF([1]PumpRatePerUserCalcs!AA$17&gt;B23,B23,[1]PumpRatePerUserCalcs!AA$17)</f>
        <v>6.6278681220761868</v>
      </c>
      <c r="C24" s="11">
        <f t="shared" si="0"/>
        <v>2160.0222209846293</v>
      </c>
      <c r="D24" s="11">
        <f>TRUNC((C24*1000/[1]UserCalcs!$D$17)/60)</f>
        <v>24</v>
      </c>
      <c r="E24" s="11">
        <f>((C24*1000/[1]UserCalcs!$D$17/60)-D24)*60</f>
        <v>1.4813989752866519E-2</v>
      </c>
      <c r="F24" s="12"/>
      <c r="G24" s="13">
        <v>22</v>
      </c>
      <c r="H24" s="10">
        <f>IF([1]PumpRatePerUserCalcs!BN$17&gt;H23,H23,[1]PumpRatePerUserCalcs!BN$17)</f>
        <v>1.3582144536400913</v>
      </c>
      <c r="I24" s="11">
        <f t="shared" si="1"/>
        <v>442.64209044130575</v>
      </c>
      <c r="J24" s="11">
        <f>TRUNC((I24*1000/[1]UserCalcs!$D$17)/60)</f>
        <v>4</v>
      </c>
      <c r="K24" s="17">
        <f>((I24*1000/[1]UserCalcs!$D$17/60)-J24)*60</f>
        <v>55.094726960870481</v>
      </c>
    </row>
    <row r="25" spans="1:11" s="15" customFormat="1" ht="15" x14ac:dyDescent="0.25">
      <c r="A25" s="16">
        <v>60</v>
      </c>
      <c r="B25" s="10">
        <f>IF([1]PumpRatePerUserCalcs!AB$17&gt;B24,B24,[1]PumpRatePerUserCalcs!AB$17)</f>
        <v>6.6278681220761868</v>
      </c>
      <c r="C25" s="11">
        <f t="shared" si="0"/>
        <v>2160.0222209846293</v>
      </c>
      <c r="D25" s="11">
        <f>TRUNC((C25*1000/[1]UserCalcs!$D$17)/60)</f>
        <v>24</v>
      </c>
      <c r="E25" s="11">
        <f>((C25*1000/[1]UserCalcs!$D$17/60)-D25)*60</f>
        <v>1.4813989752866519E-2</v>
      </c>
      <c r="F25" s="12"/>
      <c r="G25" s="13">
        <v>21</v>
      </c>
      <c r="H25" s="10">
        <f>IF([1]PumpRatePerUserCalcs!BO$17&gt;H24,H24,[1]PumpRatePerUserCalcs!BO$17)</f>
        <v>1.2327699859753698</v>
      </c>
      <c r="I25" s="11">
        <f t="shared" si="1"/>
        <v>401.75973842937299</v>
      </c>
      <c r="J25" s="11">
        <f>TRUNC((I25*1000/[1]UserCalcs!$D$17)/60)</f>
        <v>4</v>
      </c>
      <c r="K25" s="17">
        <f>((I25*1000/[1]UserCalcs!$D$17/60)-J25)*60</f>
        <v>27.839825619582026</v>
      </c>
    </row>
    <row r="26" spans="1:11" s="15" customFormat="1" ht="15" x14ac:dyDescent="0.25">
      <c r="A26" s="16">
        <v>59</v>
      </c>
      <c r="B26" s="10">
        <f>IF([1]PumpRatePerUserCalcs!AC$17&gt;B25,B25,[1]PumpRatePerUserCalcs!AC$17)</f>
        <v>6.6278681220761868</v>
      </c>
      <c r="C26" s="11">
        <f t="shared" si="0"/>
        <v>2160.0222209846293</v>
      </c>
      <c r="D26" s="11">
        <f>TRUNC((C26*1000/[1]UserCalcs!$D$17)/60)</f>
        <v>24</v>
      </c>
      <c r="E26" s="11">
        <f>((C26*1000/[1]UserCalcs!$D$17/60)-D26)*60</f>
        <v>1.4813989752866519E-2</v>
      </c>
      <c r="F26" s="12"/>
      <c r="G26" s="13">
        <v>20</v>
      </c>
      <c r="H26" s="10">
        <f>IF([1]PumpRatePerUserCalcs!BP$17&gt;H25,H25,[1]PumpRatePerUserCalcs!BP$17)</f>
        <v>1.1203937880215471</v>
      </c>
      <c r="I26" s="11">
        <f t="shared" si="1"/>
        <v>365.13633551622218</v>
      </c>
      <c r="J26" s="11">
        <f>TRUNC((I26*1000/[1]UserCalcs!$D$17)/60)</f>
        <v>4</v>
      </c>
      <c r="K26" s="17">
        <f>((I26*1000/[1]UserCalcs!$D$17/60)-J26)*60</f>
        <v>3.4242236774814394</v>
      </c>
    </row>
    <row r="27" spans="1:11" s="15" customFormat="1" ht="15" x14ac:dyDescent="0.25">
      <c r="A27" s="16">
        <v>58</v>
      </c>
      <c r="B27" s="10">
        <f>IF([1]PumpRatePerUserCalcs!AD$17&gt;B26,B26,[1]PumpRatePerUserCalcs!AD$17)</f>
        <v>6.6278681220761868</v>
      </c>
      <c r="C27" s="11">
        <f t="shared" si="0"/>
        <v>2160.0222209846293</v>
      </c>
      <c r="D27" s="11">
        <f>TRUNC((C27*1000/[1]UserCalcs!$D$17)/60)</f>
        <v>24</v>
      </c>
      <c r="E27" s="11">
        <f>((C27*1000/[1]UserCalcs!$D$17/60)-D27)*60</f>
        <v>1.4813989752866519E-2</v>
      </c>
      <c r="F27" s="12"/>
      <c r="G27" s="13">
        <v>19</v>
      </c>
      <c r="H27" s="10">
        <f>IF([1]PumpRatePerUserCalcs!BQ$17&gt;H26,H26,[1]PumpRatePerUserCalcs!BQ$17)</f>
        <v>1.0080175900677246</v>
      </c>
      <c r="I27" s="11">
        <f t="shared" si="1"/>
        <v>328.51293260307142</v>
      </c>
      <c r="J27" s="11">
        <f>TRUNC((I27*1000/[1]UserCalcs!$D$17)/60)</f>
        <v>3</v>
      </c>
      <c r="K27" s="17">
        <f>((I27*1000/[1]UserCalcs!$D$17/60)-J27)*60</f>
        <v>39.008621735380956</v>
      </c>
    </row>
    <row r="28" spans="1:11" s="15" customFormat="1" ht="15" x14ac:dyDescent="0.25">
      <c r="A28" s="16">
        <v>57</v>
      </c>
      <c r="B28" s="10">
        <f>IF([1]PumpRatePerUserCalcs!AE$17&gt;B27,B27,[1]PumpRatePerUserCalcs!AE$17)</f>
        <v>6.6278681220761868</v>
      </c>
      <c r="C28" s="11">
        <f t="shared" si="0"/>
        <v>2160.0222209846293</v>
      </c>
      <c r="D28" s="11">
        <f>TRUNC((C28*1000/[1]UserCalcs!$D$17)/60)</f>
        <v>24</v>
      </c>
      <c r="E28" s="11">
        <f>((C28*1000/[1]UserCalcs!$D$17/60)-D28)*60</f>
        <v>1.4813989752866519E-2</v>
      </c>
      <c r="F28" s="12"/>
      <c r="G28" s="13">
        <v>18</v>
      </c>
      <c r="H28" s="10">
        <f>IF([1]PumpRatePerUserCalcs!BR$17&gt;H27,H27,[1]PumpRatePerUserCalcs!BR$17)</f>
        <v>0.89564139211390259</v>
      </c>
      <c r="I28" s="11">
        <f t="shared" si="1"/>
        <v>291.88952968992083</v>
      </c>
      <c r="J28" s="11">
        <f>TRUNC((I28*1000/[1]UserCalcs!$D$17)/60)</f>
        <v>3</v>
      </c>
      <c r="K28" s="17">
        <f>((I28*1000/[1]UserCalcs!$D$17/60)-J28)*60</f>
        <v>14.593019793280559</v>
      </c>
    </row>
    <row r="29" spans="1:11" s="15" customFormat="1" ht="15" x14ac:dyDescent="0.25">
      <c r="A29" s="16">
        <v>56</v>
      </c>
      <c r="B29" s="10">
        <f>IF([1]PumpRatePerUserCalcs!AF$17&gt;B28,B28,[1]PumpRatePerUserCalcs!AF$17)</f>
        <v>6.6278681220761868</v>
      </c>
      <c r="C29" s="11">
        <f t="shared" si="0"/>
        <v>2160.0222209846293</v>
      </c>
      <c r="D29" s="11">
        <f>TRUNC((C29*1000/[1]UserCalcs!$D$17)/60)</f>
        <v>24</v>
      </c>
      <c r="E29" s="11">
        <f>((C29*1000/[1]UserCalcs!$D$17/60)-D29)*60</f>
        <v>1.4813989752866519E-2</v>
      </c>
      <c r="F29" s="12"/>
      <c r="G29" s="13">
        <v>17</v>
      </c>
      <c r="H29" s="10">
        <f>IF([1]PumpRatePerUserCalcs!BS$17&gt;H28,H28,[1]PumpRatePerUserCalcs!BS$17)</f>
        <v>0.78326519416008056</v>
      </c>
      <c r="I29" s="11">
        <f t="shared" si="1"/>
        <v>255.26612677677025</v>
      </c>
      <c r="J29" s="11">
        <f>TRUNC((I29*1000/[1]UserCalcs!$D$17)/60)</f>
        <v>2</v>
      </c>
      <c r="K29" s="17">
        <f>((I29*1000/[1]UserCalcs!$D$17/60)-J29)*60</f>
        <v>50.177417851180159</v>
      </c>
    </row>
    <row r="30" spans="1:11" s="15" customFormat="1" ht="15" x14ac:dyDescent="0.25">
      <c r="A30" s="16">
        <v>55</v>
      </c>
      <c r="B30" s="10">
        <f>IF([1]PumpRatePerUserCalcs!AG$17&gt;B29,B29,[1]PumpRatePerUserCalcs!AG$17)</f>
        <v>6.4500558192852067</v>
      </c>
      <c r="C30" s="11">
        <f t="shared" si="0"/>
        <v>2102.0731915050487</v>
      </c>
      <c r="D30" s="11">
        <f>TRUNC((C30*1000/[1]UserCalcs!$D$17)/60)</f>
        <v>23</v>
      </c>
      <c r="E30" s="11">
        <f>((C30*1000/[1]UserCalcs!$D$17/60)-D30)*60</f>
        <v>21.382127670032602</v>
      </c>
      <c r="F30" s="12"/>
      <c r="G30" s="13">
        <v>16</v>
      </c>
      <c r="H30" s="10">
        <f>IF([1]PumpRatePerUserCalcs!BT$17&gt;H29,H29,[1]PumpRatePerUserCalcs!BT$17)</f>
        <v>0.6708889962062583</v>
      </c>
      <c r="I30" s="11">
        <f t="shared" si="1"/>
        <v>218.64272386361958</v>
      </c>
      <c r="J30" s="11">
        <f>TRUNC((I30*1000/[1]UserCalcs!$D$17)/60)</f>
        <v>2</v>
      </c>
      <c r="K30" s="17">
        <f>((I30*1000/[1]UserCalcs!$D$17/60)-J30)*60</f>
        <v>25.761815909079733</v>
      </c>
    </row>
    <row r="31" spans="1:11" s="15" customFormat="1" ht="15" x14ac:dyDescent="0.25">
      <c r="A31" s="16">
        <v>54</v>
      </c>
      <c r="B31" s="10">
        <f>IF([1]PumpRatePerUserCalcs!AH$17&gt;B30,B30,[1]PumpRatePerUserCalcs!AH$17)</f>
        <v>6.2512952697383319</v>
      </c>
      <c r="C31" s="11">
        <f t="shared" si="0"/>
        <v>2037.2971284077223</v>
      </c>
      <c r="D31" s="11">
        <f>TRUNC((C31*1000/[1]UserCalcs!$D$17)/60)</f>
        <v>22</v>
      </c>
      <c r="E31" s="11">
        <f>((C31*1000/[1]UserCalcs!$D$17/60)-D31)*60</f>
        <v>38.198085605148293</v>
      </c>
      <c r="F31" s="12"/>
      <c r="G31" s="13">
        <v>15</v>
      </c>
      <c r="H31" s="10">
        <f>IF([1]PumpRatePerUserCalcs!BU$17&gt;H30,H30,[1]PumpRatePerUserCalcs!BU$17)</f>
        <v>0.55851279825243605</v>
      </c>
      <c r="I31" s="11">
        <f t="shared" si="1"/>
        <v>182.01932095046891</v>
      </c>
      <c r="J31" s="11">
        <f>TRUNC((I31*1000/[1]UserCalcs!$D$17)/60)</f>
        <v>2</v>
      </c>
      <c r="K31" s="17">
        <f>((I31*1000/[1]UserCalcs!$D$17/60)-J31)*60</f>
        <v>1.3462139669792794</v>
      </c>
    </row>
    <row r="32" spans="1:11" s="15" customFormat="1" ht="15" x14ac:dyDescent="0.25">
      <c r="A32" s="16">
        <v>53</v>
      </c>
      <c r="B32" s="10">
        <f>IF([1]PumpRatePerUserCalcs!AI$17&gt;B31,B31,[1]PumpRatePerUserCalcs!AI$17)</f>
        <v>6.0525347201914563</v>
      </c>
      <c r="C32" s="11">
        <f t="shared" si="0"/>
        <v>1972.5210653103954</v>
      </c>
      <c r="D32" s="11">
        <f>TRUNC((C32*1000/[1]UserCalcs!$D$17)/60)</f>
        <v>21</v>
      </c>
      <c r="E32" s="11">
        <f>((C32*1000/[1]UserCalcs!$D$17/60)-D32)*60</f>
        <v>55.014043540263557</v>
      </c>
      <c r="F32" s="12"/>
      <c r="G32" s="13">
        <v>14</v>
      </c>
      <c r="H32" s="10">
        <f>IF([1]PumpRatePerUserCalcs!BV$17&gt;H31,H31,[1]PumpRatePerUserCalcs!BV$17)</f>
        <v>0.44613660029861402</v>
      </c>
      <c r="I32" s="11">
        <f t="shared" si="1"/>
        <v>145.3959180373183</v>
      </c>
      <c r="J32" s="11">
        <f>TRUNC((I32*1000/[1]UserCalcs!$D$17)/60)</f>
        <v>1</v>
      </c>
      <c r="K32" s="17">
        <f>((I32*1000/[1]UserCalcs!$D$17/60)-J32)*60</f>
        <v>36.930612024878869</v>
      </c>
    </row>
    <row r="33" spans="1:11" s="15" customFormat="1" ht="15" x14ac:dyDescent="0.25">
      <c r="A33" s="16">
        <v>52</v>
      </c>
      <c r="B33" s="10">
        <f>IF([1]PumpRatePerUserCalcs!AJ$17&gt;B32,B32,[1]PumpRatePerUserCalcs!AJ$17)</f>
        <v>5.8537741706445798</v>
      </c>
      <c r="C33" s="11">
        <f t="shared" si="0"/>
        <v>1907.7450022130686</v>
      </c>
      <c r="D33" s="11">
        <f>TRUNC((C33*1000/[1]UserCalcs!$D$17)/60)</f>
        <v>21</v>
      </c>
      <c r="E33" s="11">
        <f>((C33*1000/[1]UserCalcs!$D$17/60)-D33)*60</f>
        <v>11.830001475379035</v>
      </c>
      <c r="F33" s="12"/>
      <c r="G33" s="13">
        <v>13</v>
      </c>
      <c r="H33" s="10">
        <f>IF([1]PumpRatePerUserCalcs!BW$17&gt;H32,H32,[1]PumpRatePerUserCalcs!BW$17)</f>
        <v>0.33376040234479176</v>
      </c>
      <c r="I33" s="11">
        <f t="shared" si="1"/>
        <v>108.77251512416764</v>
      </c>
      <c r="J33" s="11">
        <f>TRUNC((I33*1000/[1]UserCalcs!$D$17)/60)</f>
        <v>1</v>
      </c>
      <c r="K33" s="17">
        <f>((I33*1000/[1]UserCalcs!$D$17/60)-J33)*60</f>
        <v>12.515010082778414</v>
      </c>
    </row>
    <row r="34" spans="1:11" s="15" customFormat="1" ht="15" x14ac:dyDescent="0.25">
      <c r="A34" s="16">
        <v>51</v>
      </c>
      <c r="B34" s="10">
        <f>IF([1]PumpRatePerUserCalcs!AK$17&gt;B33,B33,[1]PumpRatePerUserCalcs!AK$17)</f>
        <v>5.6550136210977051</v>
      </c>
      <c r="C34" s="11">
        <f t="shared" si="0"/>
        <v>1842.9689391157419</v>
      </c>
      <c r="D34" s="11">
        <f>TRUNC((C34*1000/[1]UserCalcs!$D$17)/60)</f>
        <v>20</v>
      </c>
      <c r="E34" s="11">
        <f>((C34*1000/[1]UserCalcs!$D$17/60)-D34)*60</f>
        <v>28.645959410494726</v>
      </c>
      <c r="F34" s="12"/>
      <c r="G34" s="13">
        <v>12</v>
      </c>
      <c r="H34" s="10">
        <f>IF([1]PumpRatePerUserCalcs!BX$17&gt;H33,H33,[1]PumpRatePerUserCalcs!BX$17)</f>
        <v>0.22138420439096959</v>
      </c>
      <c r="I34" s="11">
        <f t="shared" si="1"/>
        <v>72.149112211016998</v>
      </c>
      <c r="J34" s="11">
        <f>TRUNC((I34*1000/[1]UserCalcs!$D$17)/60)</f>
        <v>0</v>
      </c>
      <c r="K34" s="17">
        <f>((I34*1000/[1]UserCalcs!$D$17/60)-J34)*60</f>
        <v>48.099408140677994</v>
      </c>
    </row>
    <row r="35" spans="1:11" s="15" customFormat="1" ht="15" x14ac:dyDescent="0.25">
      <c r="A35" s="16">
        <v>50</v>
      </c>
      <c r="B35" s="10">
        <f>IF([1]PumpRatePerUserCalcs!AL$17&gt;B34,B34,[1]PumpRatePerUserCalcs!AL$17)</f>
        <v>5.4899158811697504</v>
      </c>
      <c r="C35" s="11">
        <f t="shared" si="0"/>
        <v>1789.1635856732216</v>
      </c>
      <c r="D35" s="11">
        <f>TRUNC((C35*1000/[1]UserCalcs!$D$17)/60)</f>
        <v>19</v>
      </c>
      <c r="E35" s="11">
        <f>((C35*1000/[1]UserCalcs!$D$17/60)-D35)*60</f>
        <v>52.775723782147779</v>
      </c>
      <c r="F35" s="12"/>
      <c r="G35" s="13">
        <v>11</v>
      </c>
      <c r="H35" s="10">
        <f>IF([1]PumpRatePerUserCalcs!BY$17&gt;H34,H34,[1]PumpRatePerUserCalcs!BY$17)</f>
        <v>0.1090080064371475</v>
      </c>
      <c r="I35" s="11">
        <f t="shared" si="1"/>
        <v>35.525709297866371</v>
      </c>
      <c r="J35" s="11">
        <f>TRUNC((I35*1000/[1]UserCalcs!$D$17)/60)</f>
        <v>0</v>
      </c>
      <c r="K35" s="17">
        <f>((I35*1000/[1]UserCalcs!$D$17/60)-J35)*60</f>
        <v>23.683806198577582</v>
      </c>
    </row>
    <row r="36" spans="1:11" s="15" customFormat="1" ht="15" x14ac:dyDescent="0.25">
      <c r="A36" s="16">
        <v>49</v>
      </c>
      <c r="B36" s="10">
        <f>IF([1]PumpRatePerUserCalcs!AM$17&gt;B35,B35,[1]PumpRatePerUserCalcs!AM$17)</f>
        <v>5.3248181412417921</v>
      </c>
      <c r="C36" s="11">
        <f t="shared" si="0"/>
        <v>1735.3582322307002</v>
      </c>
      <c r="D36" s="11">
        <f>TRUNC((C36*1000/[1]UserCalcs!$D$17)/60)</f>
        <v>19</v>
      </c>
      <c r="E36" s="11">
        <f>((C36*1000/[1]UserCalcs!$D$17/60)-D36)*60</f>
        <v>16.905488153799979</v>
      </c>
      <c r="F36" s="12"/>
      <c r="G36" s="13">
        <v>10</v>
      </c>
      <c r="H36" s="10">
        <f>IF([1]PumpRatePerUserCalcs!BZ$17&gt;H35,H35,[1]PumpRatePerUserCalcs!BZ$17)</f>
        <v>0</v>
      </c>
      <c r="I36" s="11">
        <f t="shared" si="1"/>
        <v>0</v>
      </c>
      <c r="J36" s="11">
        <f>TRUNC((I36*1000/[1]UserCalcs!$D$17)/60)</f>
        <v>0</v>
      </c>
      <c r="K36" s="17">
        <f>((I36*1000/[1]UserCalcs!$D$17/60)-J36)*60</f>
        <v>0</v>
      </c>
    </row>
    <row r="37" spans="1:11" s="15" customFormat="1" ht="15" x14ac:dyDescent="0.25">
      <c r="A37" s="16">
        <v>48</v>
      </c>
      <c r="B37" s="10">
        <f>IF([1]PumpRatePerUserCalcs!AN$17&gt;B36,B36,[1]PumpRatePerUserCalcs!AN$17)</f>
        <v>5.1597204013138365</v>
      </c>
      <c r="C37" s="11">
        <f t="shared" si="0"/>
        <v>1681.5528787881792</v>
      </c>
      <c r="D37" s="11">
        <f>TRUNC((C37*1000/[1]UserCalcs!$D$17)/60)</f>
        <v>18</v>
      </c>
      <c r="E37" s="11">
        <f>((C37*1000/[1]UserCalcs!$D$17/60)-D37)*60</f>
        <v>41.035252525452819</v>
      </c>
      <c r="F37" s="12"/>
      <c r="G37" s="13">
        <v>9</v>
      </c>
      <c r="H37" s="10">
        <f>IF([1]PumpRatePerUserCalcs!CA$17&gt;H36,H36,[1]PumpRatePerUserCalcs!CA$17)</f>
        <v>0</v>
      </c>
      <c r="I37" s="11">
        <f t="shared" si="1"/>
        <v>0</v>
      </c>
      <c r="J37" s="11">
        <f>TRUNC((I37*1000/[1]UserCalcs!$D$17)/60)</f>
        <v>0</v>
      </c>
      <c r="K37" s="17">
        <f>((I37*1000/[1]UserCalcs!$D$17/60)-J37)*60</f>
        <v>0</v>
      </c>
    </row>
    <row r="38" spans="1:11" s="15" customFormat="1" ht="15" x14ac:dyDescent="0.25">
      <c r="A38" s="16">
        <v>47</v>
      </c>
      <c r="B38" s="10">
        <f>IF([1]PumpRatePerUserCalcs!AO$17&gt;B37,B37,[1]PumpRatePerUserCalcs!AO$17)</f>
        <v>4.9946226613858791</v>
      </c>
      <c r="C38" s="11">
        <f t="shared" si="0"/>
        <v>1627.747525345658</v>
      </c>
      <c r="D38" s="11">
        <f>TRUNC((C38*1000/[1]UserCalcs!$D$17)/60)</f>
        <v>18</v>
      </c>
      <c r="E38" s="11">
        <f>((C38*1000/[1]UserCalcs!$D$17/60)-D38)*60</f>
        <v>5.1650168971052324</v>
      </c>
      <c r="F38" s="12"/>
      <c r="G38" s="13">
        <v>8</v>
      </c>
      <c r="H38" s="10">
        <f>IF([1]PumpRatePerUserCalcs!CB$17&gt;H37,H37,[1]PumpRatePerUserCalcs!CB$17)</f>
        <v>0</v>
      </c>
      <c r="I38" s="11">
        <f t="shared" si="1"/>
        <v>0</v>
      </c>
      <c r="J38" s="11">
        <f>TRUNC((I38*1000/[1]UserCalcs!$D$17)/60)</f>
        <v>0</v>
      </c>
      <c r="K38" s="17">
        <f>((I38*1000/[1]UserCalcs!$D$17/60)-J38)*60</f>
        <v>0</v>
      </c>
    </row>
    <row r="39" spans="1:11" s="15" customFormat="1" ht="15" x14ac:dyDescent="0.25">
      <c r="A39" s="16">
        <v>46</v>
      </c>
      <c r="B39" s="10">
        <f>IF([1]PumpRatePerUserCalcs!AP$17&gt;B38,B38,[1]PumpRatePerUserCalcs!AP$17)</f>
        <v>4.8295249214579226</v>
      </c>
      <c r="C39" s="11">
        <f t="shared" si="0"/>
        <v>1573.9421719031368</v>
      </c>
      <c r="D39" s="11">
        <f>TRUNC((C39*1000/[1]UserCalcs!$D$17)/60)</f>
        <v>17</v>
      </c>
      <c r="E39" s="11">
        <f>((C39*1000/[1]UserCalcs!$D$17/60)-D39)*60</f>
        <v>29.294781268758072</v>
      </c>
      <c r="F39" s="12"/>
      <c r="G39" s="13">
        <v>7</v>
      </c>
      <c r="H39" s="10">
        <f>IF([1]PumpRatePerUserCalcs!CC$17&gt;H38,H38,[1]PumpRatePerUserCalcs!CC$17)</f>
        <v>0</v>
      </c>
      <c r="I39" s="11">
        <f t="shared" si="1"/>
        <v>0</v>
      </c>
      <c r="J39" s="11">
        <f>TRUNC((I39*1000/[1]UserCalcs!$D$17)/60)</f>
        <v>0</v>
      </c>
      <c r="K39" s="17">
        <f>((I39*1000/[1]UserCalcs!$D$17/60)-J39)*60</f>
        <v>0</v>
      </c>
    </row>
    <row r="40" spans="1:11" s="15" customFormat="1" ht="15" x14ac:dyDescent="0.25">
      <c r="A40" s="16">
        <v>45</v>
      </c>
      <c r="B40" s="10">
        <f>IF([1]PumpRatePerUserCalcs!AQ$17&gt;B39,B39,[1]PumpRatePerUserCalcs!AQ$17)</f>
        <v>4.664427181529966</v>
      </c>
      <c r="C40" s="11">
        <f t="shared" si="0"/>
        <v>1520.136818460616</v>
      </c>
      <c r="D40" s="11">
        <f>TRUNC((C40*1000/[1]UserCalcs!$D$17)/60)</f>
        <v>16</v>
      </c>
      <c r="E40" s="11">
        <f>((C40*1000/[1]UserCalcs!$D$17/60)-D40)*60</f>
        <v>53.424545640410699</v>
      </c>
      <c r="F40" s="12"/>
      <c r="G40" s="13">
        <v>6</v>
      </c>
      <c r="H40" s="10">
        <f>IF([1]PumpRatePerUserCalcs!CD$17&gt;H39,H39,[1]PumpRatePerUserCalcs!CD$17)</f>
        <v>0</v>
      </c>
      <c r="I40" s="11">
        <f t="shared" si="1"/>
        <v>0</v>
      </c>
      <c r="J40" s="11">
        <f>TRUNC((I40*1000/[1]UserCalcs!$D$17)/60)</f>
        <v>0</v>
      </c>
      <c r="K40" s="17">
        <f>((I40*1000/[1]UserCalcs!$D$17/60)-J40)*60</f>
        <v>0</v>
      </c>
    </row>
    <row r="41" spans="1:11" s="15" customFormat="1" ht="15" x14ac:dyDescent="0.25">
      <c r="A41" s="16">
        <v>44</v>
      </c>
      <c r="B41" s="10">
        <f>IF([1]PumpRatePerUserCalcs!AR$17&gt;B40,B40,[1]PumpRatePerUserCalcs!AR$17)</f>
        <v>4.4993294416020095</v>
      </c>
      <c r="C41" s="11">
        <f t="shared" si="0"/>
        <v>1466.3314650180951</v>
      </c>
      <c r="D41" s="11">
        <f>TRUNC((C41*1000/[1]UserCalcs!$D$17)/60)</f>
        <v>16</v>
      </c>
      <c r="E41" s="11">
        <f>((C41*1000/[1]UserCalcs!$D$17/60)-D41)*60</f>
        <v>17.554310012063326</v>
      </c>
      <c r="F41" s="12"/>
      <c r="G41" s="13">
        <v>5</v>
      </c>
      <c r="H41" s="10">
        <f>IF([1]PumpRatePerUserCalcs!CE$17&gt;H40,H40,[1]PumpRatePerUserCalcs!CE$17)</f>
        <v>0</v>
      </c>
      <c r="I41" s="11">
        <f t="shared" si="1"/>
        <v>0</v>
      </c>
      <c r="J41" s="11">
        <f>TRUNC((I41*1000/[1]UserCalcs!$D$17)/60)</f>
        <v>0</v>
      </c>
      <c r="K41" s="17">
        <f>((I41*1000/[1]UserCalcs!$D$17/60)-J41)*60</f>
        <v>0</v>
      </c>
    </row>
    <row r="42" spans="1:11" s="15" customFormat="1" ht="15" x14ac:dyDescent="0.25">
      <c r="A42" s="16">
        <v>43</v>
      </c>
      <c r="B42" s="10">
        <f>IF([1]PumpRatePerUserCalcs!AS$17&gt;B41,B41,[1]PumpRatePerUserCalcs!AS$17)</f>
        <v>4.3342317016740521</v>
      </c>
      <c r="C42" s="11">
        <f t="shared" si="0"/>
        <v>1412.5261115755736</v>
      </c>
      <c r="D42" s="11">
        <f>TRUNC((C42*1000/[1]UserCalcs!$D$17)/60)</f>
        <v>15</v>
      </c>
      <c r="E42" s="11">
        <f>((C42*1000/[1]UserCalcs!$D$17/60)-D42)*60</f>
        <v>41.684074383715846</v>
      </c>
      <c r="F42" s="12"/>
      <c r="G42" s="13">
        <v>4</v>
      </c>
      <c r="H42" s="10">
        <f>IF([1]PumpRatePerUserCalcs!CF$17&gt;H41,H41,[1]PumpRatePerUserCalcs!CF$17)</f>
        <v>0</v>
      </c>
      <c r="I42" s="11">
        <f t="shared" si="1"/>
        <v>0</v>
      </c>
      <c r="J42" s="11">
        <f>TRUNC((I42*1000/[1]UserCalcs!$D$17)/60)</f>
        <v>0</v>
      </c>
      <c r="K42" s="17">
        <f>((I42*1000/[1]UserCalcs!$D$17/60)-J42)*60</f>
        <v>0</v>
      </c>
    </row>
    <row r="43" spans="1:11" s="15" customFormat="1" ht="15" x14ac:dyDescent="0.25">
      <c r="A43" s="16">
        <v>42</v>
      </c>
      <c r="B43" s="10">
        <f>IF([1]PumpRatePerUserCalcs!AT$17&gt;B42,B42,[1]PumpRatePerUserCalcs!AT$17)</f>
        <v>4.1691339617460956</v>
      </c>
      <c r="C43" s="11">
        <f t="shared" si="0"/>
        <v>1358.7207581330526</v>
      </c>
      <c r="D43" s="11">
        <f>TRUNC((C43*1000/[1]UserCalcs!$D$17)/60)</f>
        <v>15</v>
      </c>
      <c r="E43" s="11">
        <f>((C43*1000/[1]UserCalcs!$D$17/60)-D43)*60</f>
        <v>5.8138387553684723</v>
      </c>
      <c r="F43" s="12"/>
      <c r="G43" s="13">
        <v>3</v>
      </c>
      <c r="H43" s="10">
        <f>IF([1]PumpRatePerUserCalcs!CG$17&gt;H42,H42,[1]PumpRatePerUserCalcs!CG$17)</f>
        <v>0</v>
      </c>
      <c r="I43" s="11">
        <f t="shared" si="1"/>
        <v>0</v>
      </c>
      <c r="J43" s="11">
        <f>TRUNC((I43*1000/[1]UserCalcs!$D$17)/60)</f>
        <v>0</v>
      </c>
      <c r="K43" s="17">
        <f>((I43*1000/[1]UserCalcs!$D$17/60)-J43)*60</f>
        <v>0</v>
      </c>
    </row>
    <row r="44" spans="1:11" s="15" customFormat="1" ht="15" x14ac:dyDescent="0.25">
      <c r="A44" s="16">
        <v>41</v>
      </c>
      <c r="B44" s="10">
        <f>IF([1]PumpRatePerUserCalcs!AU$17&gt;B43,B43,[1]PumpRatePerUserCalcs!AU$17)</f>
        <v>4.0040362218181391</v>
      </c>
      <c r="C44" s="11">
        <f t="shared" si="0"/>
        <v>1304.9154046905317</v>
      </c>
      <c r="D44" s="11">
        <f>TRUNC((C44*1000/[1]UserCalcs!$D$17)/60)</f>
        <v>14</v>
      </c>
      <c r="E44" s="11">
        <f>((C44*1000/[1]UserCalcs!$D$17/60)-D44)*60</f>
        <v>29.943603127020992</v>
      </c>
      <c r="F44" s="12"/>
      <c r="G44" s="13">
        <v>2</v>
      </c>
      <c r="H44" s="10">
        <f>IF([1]PumpRatePerUserCalcs!CH$17&gt;H43,H43,[1]PumpRatePerUserCalcs!CH$17)</f>
        <v>0</v>
      </c>
      <c r="I44" s="11">
        <f t="shared" si="1"/>
        <v>0</v>
      </c>
      <c r="J44" s="11">
        <f>TRUNC((I44*1000/[1]UserCalcs!$D$17)/60)</f>
        <v>0</v>
      </c>
      <c r="K44" s="17">
        <f>((I44*1000/[1]UserCalcs!$D$17/60)-J44)*60</f>
        <v>0</v>
      </c>
    </row>
    <row r="45" spans="1:11" s="15" customFormat="1" ht="15" x14ac:dyDescent="0.25">
      <c r="A45" s="18">
        <v>40</v>
      </c>
      <c r="B45" s="19">
        <f>IF([1]PumpRatePerUserCalcs!AV$17&gt;B44,B44,[1]PumpRatePerUserCalcs!AV$17)</f>
        <v>3.8523540658985822</v>
      </c>
      <c r="C45" s="20">
        <f t="shared" si="0"/>
        <v>1255.4821900763479</v>
      </c>
      <c r="D45" s="20">
        <f>TRUNC((C45*1000/[1]UserCalcs!$D$17)/60)</f>
        <v>13</v>
      </c>
      <c r="E45" s="21">
        <f>((C45*1000/[1]UserCalcs!$D$17/60)-D45)*60</f>
        <v>56.988126717565279</v>
      </c>
      <c r="F45" s="12"/>
      <c r="G45" s="22">
        <v>1</v>
      </c>
      <c r="H45" s="19">
        <f>IF([1]PumpRatePerUserCalcs!CI$17&gt;H44,H44,[1]PumpRatePerUserCalcs!CI$17)</f>
        <v>0</v>
      </c>
      <c r="I45" s="20">
        <f t="shared" si="1"/>
        <v>0</v>
      </c>
      <c r="J45" s="20">
        <f>TRUNC((I45*1000/[1]UserCalcs!$D$17)/60)</f>
        <v>0</v>
      </c>
      <c r="K45" s="21">
        <f>((I45*1000/[1]UserCalcs!$D$17/60)-J45)*60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B434-81FC-44E9-BE79-ABCB2951F4E0}">
  <dimension ref="A1:K52"/>
  <sheetViews>
    <sheetView workbookViewId="0">
      <selection activeCell="L14" sqref="L14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[1]PumpRatePerUserCalcs!J$18</f>
        <v>0.33139340610380935</v>
      </c>
      <c r="C7" s="11">
        <f t="shared" ref="C7:C45" si="0">B7*325900/1000</f>
        <v>108.00111104923147</v>
      </c>
      <c r="D7" s="11">
        <f>TRUNC((C7*1000/[1]UserCalcs!$D$18)/60)</f>
        <v>24</v>
      </c>
      <c r="E7" s="11">
        <f>((C7*1000/[1]UserCalcs!$D$18/60)-D7)*60</f>
        <v>1.4813989752866519E-2</v>
      </c>
      <c r="F7" s="12"/>
      <c r="G7" s="13">
        <v>39</v>
      </c>
      <c r="H7" s="10">
        <f>IF([1]PumpRatePerUserCalcs!AW$18&gt;B45,B45,[1]PumpRatePerUserCalcs!AW$18)</f>
        <v>0.33139340610380935</v>
      </c>
      <c r="I7" s="11">
        <f t="shared" ref="I7:I45" si="1">H7*325900/1000</f>
        <v>108.00111104923147</v>
      </c>
      <c r="J7" s="11">
        <f>TRUNC((I7*1000/[1]UserCalcs!$D$18)/60)</f>
        <v>24</v>
      </c>
      <c r="K7" s="14">
        <f>((I7*1000/[1]UserCalcs!$D$18/60)-J7)*60</f>
        <v>1.4813989752866519E-2</v>
      </c>
    </row>
    <row r="8" spans="1:11" s="15" customFormat="1" ht="15" x14ac:dyDescent="0.25">
      <c r="A8" s="16">
        <v>77</v>
      </c>
      <c r="B8" s="10">
        <f>IF([1]PumpRatePerUserCalcs!K$18&gt;B7,B7,[1]PumpRatePerUserCalcs!K$18)</f>
        <v>0.33139340610380935</v>
      </c>
      <c r="C8" s="11">
        <f t="shared" si="0"/>
        <v>108.00111104923147</v>
      </c>
      <c r="D8" s="11">
        <f>TRUNC((C8*1000/[1]UserCalcs!$D$18)/60)</f>
        <v>24</v>
      </c>
      <c r="E8" s="11">
        <f>((C8*1000/[1]UserCalcs!$D$18/60)-D8)*60</f>
        <v>1.4813989752866519E-2</v>
      </c>
      <c r="F8" s="12"/>
      <c r="G8" s="13">
        <v>38</v>
      </c>
      <c r="H8" s="10">
        <f>IF([1]PumpRatePerUserCalcs!AX$18&gt;H7,H7,[1]PumpRatePerUserCalcs!AX$18)</f>
        <v>0.33139340610380935</v>
      </c>
      <c r="I8" s="11">
        <f t="shared" si="1"/>
        <v>108.00111104923147</v>
      </c>
      <c r="J8" s="11">
        <f>TRUNC((I8*1000/[1]UserCalcs!$D$18)/60)</f>
        <v>24</v>
      </c>
      <c r="K8" s="17">
        <f>((I8*1000/[1]UserCalcs!$D$18/60)-J8)*60</f>
        <v>1.4813989752866519E-2</v>
      </c>
    </row>
    <row r="9" spans="1:11" s="15" customFormat="1" ht="15" x14ac:dyDescent="0.25">
      <c r="A9" s="16">
        <v>76</v>
      </c>
      <c r="B9" s="10">
        <f>IF([1]PumpRatePerUserCalcs!L$18&gt;B8,B8,[1]PumpRatePerUserCalcs!L$18)</f>
        <v>0.33139340610380935</v>
      </c>
      <c r="C9" s="11">
        <f t="shared" si="0"/>
        <v>108.00111104923147</v>
      </c>
      <c r="D9" s="11">
        <f>TRUNC((C9*1000/[1]UserCalcs!$D$18)/60)</f>
        <v>24</v>
      </c>
      <c r="E9" s="11">
        <f>((C9*1000/[1]UserCalcs!$D$18/60)-D9)*60</f>
        <v>1.4813989752866519E-2</v>
      </c>
      <c r="F9" s="12"/>
      <c r="G9" s="13">
        <v>37</v>
      </c>
      <c r="H9" s="10">
        <f>IF([1]PumpRatePerUserCalcs!AY$18&gt;H8,H8,[1]PumpRatePerUserCalcs!AY$18)</f>
        <v>0.31940498785930843</v>
      </c>
      <c r="I9" s="11">
        <f t="shared" si="1"/>
        <v>104.09408554334861</v>
      </c>
      <c r="J9" s="11">
        <f>TRUNC((I9*1000/[1]UserCalcs!$D$18)/60)</f>
        <v>23</v>
      </c>
      <c r="K9" s="17">
        <f>((I9*1000/[1]UserCalcs!$D$18/60)-J9)*60</f>
        <v>7.9211405779815891</v>
      </c>
    </row>
    <row r="10" spans="1:11" s="15" customFormat="1" ht="15" x14ac:dyDescent="0.25">
      <c r="A10" s="16">
        <v>75</v>
      </c>
      <c r="B10" s="10">
        <f>IF([1]PumpRatePerUserCalcs!M$18&gt;B9,B9,[1]PumpRatePerUserCalcs!M$18)</f>
        <v>0.33139340610380935</v>
      </c>
      <c r="C10" s="11">
        <f t="shared" si="0"/>
        <v>108.00111104923147</v>
      </c>
      <c r="D10" s="11">
        <f>TRUNC((C10*1000/[1]UserCalcs!$D$18)/60)</f>
        <v>24</v>
      </c>
      <c r="E10" s="11">
        <f>((C10*1000/[1]UserCalcs!$D$18/60)-D10)*60</f>
        <v>1.4813989752866519E-2</v>
      </c>
      <c r="F10" s="12"/>
      <c r="G10" s="13">
        <v>36</v>
      </c>
      <c r="H10" s="10">
        <f>IF([1]PumpRatePerUserCalcs!AZ$18&gt;H9,H9,[1]PumpRatePerUserCalcs!AZ$18)</f>
        <v>0.30514427234550406</v>
      </c>
      <c r="I10" s="11">
        <f t="shared" si="1"/>
        <v>99.446518357399782</v>
      </c>
      <c r="J10" s="11">
        <f>TRUNC((I10*1000/[1]UserCalcs!$D$18)/60)</f>
        <v>22</v>
      </c>
      <c r="K10" s="17">
        <f>((I10*1000/[1]UserCalcs!$D$18/60)-J10)*60</f>
        <v>5.9535780986637832</v>
      </c>
    </row>
    <row r="11" spans="1:11" s="15" customFormat="1" ht="15" x14ac:dyDescent="0.25">
      <c r="A11" s="16">
        <v>74</v>
      </c>
      <c r="B11" s="10">
        <f>IF([1]PumpRatePerUserCalcs!N$18&gt;B10,B10,[1]PumpRatePerUserCalcs!N$18)</f>
        <v>0.33139340610380935</v>
      </c>
      <c r="C11" s="11">
        <f t="shared" si="0"/>
        <v>108.00111104923147</v>
      </c>
      <c r="D11" s="11">
        <f>TRUNC((C11*1000/[1]UserCalcs!$D$18)/60)</f>
        <v>24</v>
      </c>
      <c r="E11" s="11">
        <f>((C11*1000/[1]UserCalcs!$D$18/60)-D11)*60</f>
        <v>1.4813989752866519E-2</v>
      </c>
      <c r="F11" s="12"/>
      <c r="G11" s="13">
        <v>35</v>
      </c>
      <c r="H11" s="10">
        <f>IF([1]PumpRatePerUserCalcs!BA$18&gt;H10,H10,[1]PumpRatePerUserCalcs!BA$18)</f>
        <v>0.29088355683169975</v>
      </c>
      <c r="I11" s="11">
        <f t="shared" si="1"/>
        <v>94.798951171450938</v>
      </c>
      <c r="J11" s="11">
        <f>TRUNC((I11*1000/[1]UserCalcs!$D$18)/60)</f>
        <v>21</v>
      </c>
      <c r="K11" s="17">
        <f>((I11*1000/[1]UserCalcs!$D$18/60)-J11)*60</f>
        <v>3.9860156193457641</v>
      </c>
    </row>
    <row r="12" spans="1:11" s="15" customFormat="1" ht="15" x14ac:dyDescent="0.25">
      <c r="A12" s="16">
        <v>73</v>
      </c>
      <c r="B12" s="10">
        <f>IF([1]PumpRatePerUserCalcs!O$18&gt;B11,B11,[1]PumpRatePerUserCalcs!O$18)</f>
        <v>0.33139340610380935</v>
      </c>
      <c r="C12" s="11">
        <f t="shared" si="0"/>
        <v>108.00111104923147</v>
      </c>
      <c r="D12" s="11">
        <f>TRUNC((C12*1000/[1]UserCalcs!$D$18)/60)</f>
        <v>24</v>
      </c>
      <c r="E12" s="11">
        <f>((C12*1000/[1]UserCalcs!$D$18/60)-D12)*60</f>
        <v>1.4813989752866519E-2</v>
      </c>
      <c r="F12" s="12"/>
      <c r="G12" s="13">
        <v>34</v>
      </c>
      <c r="H12" s="10">
        <f>IF([1]PumpRatePerUserCalcs!BB$18&gt;H11,H11,[1]PumpRatePerUserCalcs!BB$18)</f>
        <v>0.27662284131789538</v>
      </c>
      <c r="I12" s="11">
        <f t="shared" si="1"/>
        <v>90.151383985502108</v>
      </c>
      <c r="J12" s="11">
        <f>TRUNC((I12*1000/[1]UserCalcs!$D$18)/60)</f>
        <v>20</v>
      </c>
      <c r="K12" s="17">
        <f>((I12*1000/[1]UserCalcs!$D$18/60)-J12)*60</f>
        <v>2.0184531400279582</v>
      </c>
    </row>
    <row r="13" spans="1:11" s="15" customFormat="1" ht="15" x14ac:dyDescent="0.25">
      <c r="A13" s="16">
        <v>72</v>
      </c>
      <c r="B13" s="10">
        <f>IF([1]PumpRatePerUserCalcs!P$18&gt;B12,B12,[1]PumpRatePerUserCalcs!P$18)</f>
        <v>0.33139340610380935</v>
      </c>
      <c r="C13" s="11">
        <f t="shared" si="0"/>
        <v>108.00111104923147</v>
      </c>
      <c r="D13" s="11">
        <f>TRUNC((C13*1000/[1]UserCalcs!$D$18)/60)</f>
        <v>24</v>
      </c>
      <c r="E13" s="11">
        <f>((C13*1000/[1]UserCalcs!$D$18/60)-D13)*60</f>
        <v>1.4813989752866519E-2</v>
      </c>
      <c r="F13" s="12"/>
      <c r="G13" s="13">
        <v>33</v>
      </c>
      <c r="H13" s="10">
        <f>IF([1]PumpRatePerUserCalcs!BC$18&gt;H12,H12,[1]PumpRatePerUserCalcs!BC$18)</f>
        <v>0.26236212580409107</v>
      </c>
      <c r="I13" s="11">
        <f t="shared" si="1"/>
        <v>85.503816799553292</v>
      </c>
      <c r="J13" s="11">
        <f>TRUNC((I13*1000/[1]UserCalcs!$D$18)/60)</f>
        <v>19</v>
      </c>
      <c r="K13" s="17">
        <f>((I13*1000/[1]UserCalcs!$D$18/60)-J13)*60</f>
        <v>5.089066071036541E-2</v>
      </c>
    </row>
    <row r="14" spans="1:11" s="15" customFormat="1" ht="15" x14ac:dyDescent="0.25">
      <c r="A14" s="16">
        <v>71</v>
      </c>
      <c r="B14" s="10">
        <f>IF([1]PumpRatePerUserCalcs!Q$18&gt;B13,B13,[1]PumpRatePerUserCalcs!Q$18)</f>
        <v>0.33139340610380935</v>
      </c>
      <c r="C14" s="11">
        <f t="shared" si="0"/>
        <v>108.00111104923147</v>
      </c>
      <c r="D14" s="11">
        <f>TRUNC((C14*1000/[1]UserCalcs!$D$18)/60)</f>
        <v>24</v>
      </c>
      <c r="E14" s="11">
        <f>((C14*1000/[1]UserCalcs!$D$18/60)-D14)*60</f>
        <v>1.4813989752866519E-2</v>
      </c>
      <c r="F14" s="12"/>
      <c r="G14" s="13">
        <v>32</v>
      </c>
      <c r="H14" s="10">
        <f>IF([1]PumpRatePerUserCalcs!BD$18&gt;H13,H13,[1]PumpRatePerUserCalcs!BD$18)</f>
        <v>0.24810141029028676</v>
      </c>
      <c r="I14" s="11">
        <f t="shared" si="1"/>
        <v>80.856249613604447</v>
      </c>
      <c r="J14" s="11">
        <f>TRUNC((I14*1000/[1]UserCalcs!$D$18)/60)</f>
        <v>17</v>
      </c>
      <c r="K14" s="17">
        <f>((I14*1000/[1]UserCalcs!$D$18/60)-J14)*60</f>
        <v>58.083328181392773</v>
      </c>
    </row>
    <row r="15" spans="1:11" s="15" customFormat="1" ht="15" x14ac:dyDescent="0.25">
      <c r="A15" s="16">
        <v>70</v>
      </c>
      <c r="B15" s="10">
        <f>IF([1]PumpRatePerUserCalcs!R$18&gt;B14,B14,[1]PumpRatePerUserCalcs!R$18)</f>
        <v>0.33139340610380935</v>
      </c>
      <c r="C15" s="11">
        <f t="shared" si="0"/>
        <v>108.00111104923147</v>
      </c>
      <c r="D15" s="11">
        <f>TRUNC((C15*1000/[1]UserCalcs!$D$18)/60)</f>
        <v>24</v>
      </c>
      <c r="E15" s="11">
        <f>((C15*1000/[1]UserCalcs!$D$18/60)-D15)*60</f>
        <v>1.4813989752866519E-2</v>
      </c>
      <c r="F15" s="12"/>
      <c r="G15" s="13">
        <v>31</v>
      </c>
      <c r="H15" s="10">
        <f>IF([1]PumpRatePerUserCalcs!BE$18&gt;H14,H14,[1]PumpRatePerUserCalcs!BE$18)</f>
        <v>0.23384069477648245</v>
      </c>
      <c r="I15" s="11">
        <f t="shared" si="1"/>
        <v>76.208682427655631</v>
      </c>
      <c r="J15" s="11">
        <f>TRUNC((I15*1000/[1]UserCalcs!$D$18)/60)</f>
        <v>16</v>
      </c>
      <c r="K15" s="17">
        <f>((I15*1000/[1]UserCalcs!$D$18/60)-J15)*60</f>
        <v>56.115765702074967</v>
      </c>
    </row>
    <row r="16" spans="1:11" s="15" customFormat="1" ht="15" x14ac:dyDescent="0.25">
      <c r="A16" s="16">
        <v>69</v>
      </c>
      <c r="B16" s="10">
        <f>IF([1]PumpRatePerUserCalcs!S$18&gt;B15,B15,[1]PumpRatePerUserCalcs!S$18)</f>
        <v>0.33139340610380935</v>
      </c>
      <c r="C16" s="11">
        <f t="shared" si="0"/>
        <v>108.00111104923147</v>
      </c>
      <c r="D16" s="11">
        <f>TRUNC((C16*1000/[1]UserCalcs!$D$18)/60)</f>
        <v>24</v>
      </c>
      <c r="E16" s="11">
        <f>((C16*1000/[1]UserCalcs!$D$18/60)-D16)*60</f>
        <v>1.4813989752866519E-2</v>
      </c>
      <c r="F16" s="12"/>
      <c r="G16" s="13">
        <v>30</v>
      </c>
      <c r="H16" s="10">
        <f>IF([1]PumpRatePerUserCalcs!BF$18&gt;H15,H15,[1]PumpRatePerUserCalcs!BF$18)</f>
        <v>0.22204677046612398</v>
      </c>
      <c r="I16" s="11">
        <f t="shared" si="1"/>
        <v>72.365042494909815</v>
      </c>
      <c r="J16" s="11">
        <f>TRUNC((I16*1000/[1]UserCalcs!$D$18)/60)</f>
        <v>16</v>
      </c>
      <c r="K16" s="17">
        <f>((I16*1000/[1]UserCalcs!$D$18/60)-J16)*60</f>
        <v>4.8672332654641082</v>
      </c>
    </row>
    <row r="17" spans="1:11" s="15" customFormat="1" ht="15" x14ac:dyDescent="0.25">
      <c r="A17" s="16">
        <v>68</v>
      </c>
      <c r="B17" s="10">
        <f>IF([1]PumpRatePerUserCalcs!T$18&gt;B16,B16,[1]PumpRatePerUserCalcs!T$18)</f>
        <v>0.33139340610380935</v>
      </c>
      <c r="C17" s="11">
        <f t="shared" si="0"/>
        <v>108.00111104923147</v>
      </c>
      <c r="D17" s="11">
        <f>TRUNC((C17*1000/[1]UserCalcs!$D$18)/60)</f>
        <v>24</v>
      </c>
      <c r="E17" s="11">
        <f>((C17*1000/[1]UserCalcs!$D$18/60)-D17)*60</f>
        <v>1.4813989752866519E-2</v>
      </c>
      <c r="F17" s="12"/>
      <c r="G17" s="13">
        <v>29</v>
      </c>
      <c r="H17" s="10">
        <f>IF([1]PumpRatePerUserCalcs!BG$18&gt;H16,H16,[1]PumpRatePerUserCalcs!BG$18)</f>
        <v>0.21025284615576553</v>
      </c>
      <c r="I17" s="11">
        <f t="shared" si="1"/>
        <v>68.521402562163985</v>
      </c>
      <c r="J17" s="11">
        <f>TRUNC((I17*1000/[1]UserCalcs!$D$18)/60)</f>
        <v>15</v>
      </c>
      <c r="K17" s="17">
        <f>((I17*1000/[1]UserCalcs!$D$18/60)-J17)*60</f>
        <v>13.61870082885325</v>
      </c>
    </row>
    <row r="18" spans="1:11" s="15" customFormat="1" ht="15" x14ac:dyDescent="0.25">
      <c r="A18" s="16">
        <v>67</v>
      </c>
      <c r="B18" s="10">
        <f>IF([1]PumpRatePerUserCalcs!U$18&gt;B17,B17,[1]PumpRatePerUserCalcs!U$18)</f>
        <v>0.33139340610380935</v>
      </c>
      <c r="C18" s="11">
        <f t="shared" si="0"/>
        <v>108.00111104923147</v>
      </c>
      <c r="D18" s="11">
        <f>TRUNC((C18*1000/[1]UserCalcs!$D$18)/60)</f>
        <v>24</v>
      </c>
      <c r="E18" s="11">
        <f>((C18*1000/[1]UserCalcs!$D$18/60)-D18)*60</f>
        <v>1.4813989752866519E-2</v>
      </c>
      <c r="F18" s="12"/>
      <c r="G18" s="13">
        <v>28</v>
      </c>
      <c r="H18" s="10">
        <f>IF([1]PumpRatePerUserCalcs!BH$18&gt;H17,H17,[1]PumpRatePerUserCalcs!BH$18)</f>
        <v>0.19845892184540709</v>
      </c>
      <c r="I18" s="11">
        <f t="shared" si="1"/>
        <v>64.677762629418169</v>
      </c>
      <c r="J18" s="11">
        <f>TRUNC((I18*1000/[1]UserCalcs!$D$18)/60)</f>
        <v>14</v>
      </c>
      <c r="K18" s="17">
        <f>((I18*1000/[1]UserCalcs!$D$18/60)-J18)*60</f>
        <v>22.370168392242284</v>
      </c>
    </row>
    <row r="19" spans="1:11" s="15" customFormat="1" ht="15" x14ac:dyDescent="0.25">
      <c r="A19" s="16">
        <v>66</v>
      </c>
      <c r="B19" s="10">
        <f>IF([1]PumpRatePerUserCalcs!V$18&gt;B18,B18,[1]PumpRatePerUserCalcs!V$18)</f>
        <v>0.33139340610380935</v>
      </c>
      <c r="C19" s="11">
        <f t="shared" si="0"/>
        <v>108.00111104923147</v>
      </c>
      <c r="D19" s="11">
        <f>TRUNC((C19*1000/[1]UserCalcs!$D$18)/60)</f>
        <v>24</v>
      </c>
      <c r="E19" s="11">
        <f>((C19*1000/[1]UserCalcs!$D$18/60)-D19)*60</f>
        <v>1.4813989752866519E-2</v>
      </c>
      <c r="F19" s="12"/>
      <c r="G19" s="13">
        <v>27</v>
      </c>
      <c r="H19" s="10">
        <f>IF([1]PumpRatePerUserCalcs!BI$18&gt;H18,H18,[1]PumpRatePerUserCalcs!BI$18)</f>
        <v>0.18666499753504864</v>
      </c>
      <c r="I19" s="11">
        <f t="shared" si="1"/>
        <v>60.834122696672353</v>
      </c>
      <c r="J19" s="11">
        <f>TRUNC((I19*1000/[1]UserCalcs!$D$18)/60)</f>
        <v>13</v>
      </c>
      <c r="K19" s="17">
        <f>((I19*1000/[1]UserCalcs!$D$18/60)-J19)*60</f>
        <v>31.121635955631426</v>
      </c>
    </row>
    <row r="20" spans="1:11" s="15" customFormat="1" ht="15" x14ac:dyDescent="0.25">
      <c r="A20" s="16">
        <v>65</v>
      </c>
      <c r="B20" s="10">
        <f>IF([1]PumpRatePerUserCalcs!W$18&gt;B19,B19,[1]PumpRatePerUserCalcs!W$18)</f>
        <v>0.33139340610380935</v>
      </c>
      <c r="C20" s="11">
        <f t="shared" si="0"/>
        <v>108.00111104923147</v>
      </c>
      <c r="D20" s="11">
        <f>TRUNC((C20*1000/[1]UserCalcs!$D$18)/60)</f>
        <v>24</v>
      </c>
      <c r="E20" s="11">
        <f>((C20*1000/[1]UserCalcs!$D$18/60)-D20)*60</f>
        <v>1.4813989752866519E-2</v>
      </c>
      <c r="F20" s="12"/>
      <c r="G20" s="13">
        <v>26</v>
      </c>
      <c r="H20" s="10">
        <f>IF([1]PumpRatePerUserCalcs!BJ$18&gt;H19,H19,[1]PumpRatePerUserCalcs!BJ$18)</f>
        <v>0.1748710732246902</v>
      </c>
      <c r="I20" s="11">
        <f t="shared" si="1"/>
        <v>56.990482763926536</v>
      </c>
      <c r="J20" s="11">
        <f>TRUNC((I20*1000/[1]UserCalcs!$D$18)/60)</f>
        <v>12</v>
      </c>
      <c r="K20" s="17">
        <f>((I20*1000/[1]UserCalcs!$D$18/60)-J20)*60</f>
        <v>39.873103519020461</v>
      </c>
    </row>
    <row r="21" spans="1:11" s="15" customFormat="1" ht="15" x14ac:dyDescent="0.25">
      <c r="A21" s="16">
        <v>64</v>
      </c>
      <c r="B21" s="10">
        <f>IF([1]PumpRatePerUserCalcs!X$18&gt;B20,B20,[1]PumpRatePerUserCalcs!X$18)</f>
        <v>0.33139340610380935</v>
      </c>
      <c r="C21" s="11">
        <f t="shared" si="0"/>
        <v>108.00111104923147</v>
      </c>
      <c r="D21" s="11">
        <f>TRUNC((C21*1000/[1]UserCalcs!$D$18)/60)</f>
        <v>24</v>
      </c>
      <c r="E21" s="11">
        <f>((C21*1000/[1]UserCalcs!$D$18/60)-D21)*60</f>
        <v>1.4813989752866519E-2</v>
      </c>
      <c r="F21" s="12"/>
      <c r="G21" s="13">
        <v>25</v>
      </c>
      <c r="H21" s="10">
        <f>IF([1]PumpRatePerUserCalcs!BK$18&gt;H20,H20,[1]PumpRatePerUserCalcs!BK$18)</f>
        <v>0.16307714891433178</v>
      </c>
      <c r="I21" s="11">
        <f t="shared" si="1"/>
        <v>53.146842831180727</v>
      </c>
      <c r="J21" s="11">
        <f>TRUNC((I21*1000/[1]UserCalcs!$D$18)/60)</f>
        <v>11</v>
      </c>
      <c r="K21" s="17">
        <f>((I21*1000/[1]UserCalcs!$D$18/60)-J21)*60</f>
        <v>48.624571082409709</v>
      </c>
    </row>
    <row r="22" spans="1:11" s="15" customFormat="1" ht="15" x14ac:dyDescent="0.25">
      <c r="A22" s="16">
        <v>63</v>
      </c>
      <c r="B22" s="10">
        <f>IF([1]PumpRatePerUserCalcs!Y$18&gt;B21,B21,[1]PumpRatePerUserCalcs!Y$18)</f>
        <v>0.33139340610380935</v>
      </c>
      <c r="C22" s="11">
        <f t="shared" si="0"/>
        <v>108.00111104923147</v>
      </c>
      <c r="D22" s="11">
        <f>TRUNC((C22*1000/[1]UserCalcs!$D$18)/60)</f>
        <v>24</v>
      </c>
      <c r="E22" s="11">
        <f>((C22*1000/[1]UserCalcs!$D$18/60)-D22)*60</f>
        <v>1.4813989752866519E-2</v>
      </c>
      <c r="F22" s="12"/>
      <c r="G22" s="13">
        <v>24</v>
      </c>
      <c r="H22" s="10">
        <f>IF([1]PumpRatePerUserCalcs!BL$18&gt;H21,H21,[1]PumpRatePerUserCalcs!BL$18)</f>
        <v>0.15128322460397334</v>
      </c>
      <c r="I22" s="11">
        <f t="shared" si="1"/>
        <v>49.303202898434911</v>
      </c>
      <c r="J22" s="11">
        <f>TRUNC((I22*1000/[1]UserCalcs!$D$18)/60)</f>
        <v>10</v>
      </c>
      <c r="K22" s="17">
        <f>((I22*1000/[1]UserCalcs!$D$18/60)-J22)*60</f>
        <v>57.376038645798744</v>
      </c>
    </row>
    <row r="23" spans="1:11" s="15" customFormat="1" ht="15" x14ac:dyDescent="0.25">
      <c r="A23" s="16">
        <v>62</v>
      </c>
      <c r="B23" s="10">
        <f>IF([1]PumpRatePerUserCalcs!Z$18&gt;B22,B22,[1]PumpRatePerUserCalcs!Z$18)</f>
        <v>0.33139340610380935</v>
      </c>
      <c r="C23" s="11">
        <f t="shared" si="0"/>
        <v>108.00111104923147</v>
      </c>
      <c r="D23" s="11">
        <f>TRUNC((C23*1000/[1]UserCalcs!$D$18)/60)</f>
        <v>24</v>
      </c>
      <c r="E23" s="11">
        <f>((C23*1000/[1]UserCalcs!$D$18/60)-D23)*60</f>
        <v>1.4813989752866519E-2</v>
      </c>
      <c r="F23" s="12"/>
      <c r="G23" s="13">
        <v>23</v>
      </c>
      <c r="H23" s="10">
        <f>IF([1]PumpRatePerUserCalcs!BM$18&gt;H22,H22,[1]PumpRatePerUserCalcs!BM$18)</f>
        <v>0.13948930029361489</v>
      </c>
      <c r="I23" s="11">
        <f t="shared" si="1"/>
        <v>45.459562965689095</v>
      </c>
      <c r="J23" s="11">
        <f>TRUNC((I23*1000/[1]UserCalcs!$D$18)/60)</f>
        <v>10</v>
      </c>
      <c r="K23" s="17">
        <f>((I23*1000/[1]UserCalcs!$D$18/60)-J23)*60</f>
        <v>6.1275062091878851</v>
      </c>
    </row>
    <row r="24" spans="1:11" s="15" customFormat="1" ht="15" x14ac:dyDescent="0.25">
      <c r="A24" s="16">
        <v>61</v>
      </c>
      <c r="B24" s="10">
        <f>IF([1]PumpRatePerUserCalcs!AA$18&gt;B23,B23,[1]PumpRatePerUserCalcs!AA$18)</f>
        <v>0.33139340610380935</v>
      </c>
      <c r="C24" s="11">
        <f t="shared" si="0"/>
        <v>108.00111104923147</v>
      </c>
      <c r="D24" s="11">
        <f>TRUNC((C24*1000/[1]UserCalcs!$D$18)/60)</f>
        <v>24</v>
      </c>
      <c r="E24" s="11">
        <f>((C24*1000/[1]UserCalcs!$D$18/60)-D24)*60</f>
        <v>1.4813989752866519E-2</v>
      </c>
      <c r="F24" s="12"/>
      <c r="G24" s="13">
        <v>22</v>
      </c>
      <c r="H24" s="10">
        <f>IF([1]PumpRatePerUserCalcs!BN$18&gt;H23,H23,[1]PumpRatePerUserCalcs!BN$18)</f>
        <v>0.12769537598325645</v>
      </c>
      <c r="I24" s="11">
        <f t="shared" si="1"/>
        <v>41.615923032943279</v>
      </c>
      <c r="J24" s="11">
        <f>TRUNC((I24*1000/[1]UserCalcs!$D$18)/60)</f>
        <v>9</v>
      </c>
      <c r="K24" s="17">
        <f>((I24*1000/[1]UserCalcs!$D$18/60)-J24)*60</f>
        <v>14.87897377257692</v>
      </c>
    </row>
    <row r="25" spans="1:11" s="15" customFormat="1" ht="15" x14ac:dyDescent="0.25">
      <c r="A25" s="16">
        <v>60</v>
      </c>
      <c r="B25" s="10">
        <f>IF([1]PumpRatePerUserCalcs!AB$18&gt;B24,B24,[1]PumpRatePerUserCalcs!AB$18)</f>
        <v>0.33139340610380935</v>
      </c>
      <c r="C25" s="11">
        <f t="shared" si="0"/>
        <v>108.00111104923147</v>
      </c>
      <c r="D25" s="11">
        <f>TRUNC((C25*1000/[1]UserCalcs!$D$18)/60)</f>
        <v>24</v>
      </c>
      <c r="E25" s="11">
        <f>((C25*1000/[1]UserCalcs!$D$18/60)-D25)*60</f>
        <v>1.4813989752866519E-2</v>
      </c>
      <c r="F25" s="12"/>
      <c r="G25" s="13">
        <v>21</v>
      </c>
      <c r="H25" s="10">
        <f>IF([1]PumpRatePerUserCalcs!BO$18&gt;H24,H24,[1]PumpRatePerUserCalcs!BO$18)</f>
        <v>0.11590145167289802</v>
      </c>
      <c r="I25" s="11">
        <f t="shared" si="1"/>
        <v>37.772283100197463</v>
      </c>
      <c r="J25" s="11">
        <f>TRUNC((I25*1000/[1]UserCalcs!$D$18)/60)</f>
        <v>8</v>
      </c>
      <c r="K25" s="17">
        <f>((I25*1000/[1]UserCalcs!$D$18/60)-J25)*60</f>
        <v>23.630441335966168</v>
      </c>
    </row>
    <row r="26" spans="1:11" s="15" customFormat="1" ht="15" x14ac:dyDescent="0.25">
      <c r="A26" s="16">
        <v>59</v>
      </c>
      <c r="B26" s="10">
        <f>IF([1]PumpRatePerUserCalcs!AC$18&gt;B25,B25,[1]PumpRatePerUserCalcs!AC$18)</f>
        <v>0.33139340610380935</v>
      </c>
      <c r="C26" s="11">
        <f t="shared" si="0"/>
        <v>108.00111104923147</v>
      </c>
      <c r="D26" s="11">
        <f>TRUNC((C26*1000/[1]UserCalcs!$D$18)/60)</f>
        <v>24</v>
      </c>
      <c r="E26" s="11">
        <f>((C26*1000/[1]UserCalcs!$D$18/60)-D26)*60</f>
        <v>1.4813989752866519E-2</v>
      </c>
      <c r="F26" s="12"/>
      <c r="G26" s="13">
        <v>20</v>
      </c>
      <c r="H26" s="10">
        <f>IF([1]PumpRatePerUserCalcs!BP$18&gt;H25,H25,[1]PumpRatePerUserCalcs!BP$18)</f>
        <v>0.10533616810458989</v>
      </c>
      <c r="I26" s="11">
        <f t="shared" si="1"/>
        <v>34.329057185285841</v>
      </c>
      <c r="J26" s="11">
        <f>TRUNC((I26*1000/[1]UserCalcs!$D$18)/60)</f>
        <v>7</v>
      </c>
      <c r="K26" s="17">
        <f>((I26*1000/[1]UserCalcs!$D$18/60)-J26)*60</f>
        <v>37.720762470477908</v>
      </c>
    </row>
    <row r="27" spans="1:11" s="15" customFormat="1" ht="15" x14ac:dyDescent="0.25">
      <c r="A27" s="16">
        <v>58</v>
      </c>
      <c r="B27" s="10">
        <f>IF([1]PumpRatePerUserCalcs!AD$18&gt;B26,B26,[1]PumpRatePerUserCalcs!AD$18)</f>
        <v>0.33139340610380935</v>
      </c>
      <c r="C27" s="11">
        <f t="shared" si="0"/>
        <v>108.00111104923147</v>
      </c>
      <c r="D27" s="11">
        <f>TRUNC((C27*1000/[1]UserCalcs!$D$18)/60)</f>
        <v>24</v>
      </c>
      <c r="E27" s="11">
        <f>((C27*1000/[1]UserCalcs!$D$18/60)-D27)*60</f>
        <v>1.4813989752866519E-2</v>
      </c>
      <c r="F27" s="12"/>
      <c r="G27" s="13">
        <v>19</v>
      </c>
      <c r="H27" s="10">
        <f>IF([1]PumpRatePerUserCalcs!BQ$18&gt;H26,H26,[1]PumpRatePerUserCalcs!BQ$18)</f>
        <v>9.477088453628181E-2</v>
      </c>
      <c r="I27" s="11">
        <f t="shared" si="1"/>
        <v>30.88583127037424</v>
      </c>
      <c r="J27" s="11">
        <f>TRUNC((I27*1000/[1]UserCalcs!$D$18)/60)</f>
        <v>6</v>
      </c>
      <c r="K27" s="17">
        <f>((I27*1000/[1]UserCalcs!$D$18/60)-J27)*60</f>
        <v>51.811083604989904</v>
      </c>
    </row>
    <row r="28" spans="1:11" s="15" customFormat="1" ht="15" x14ac:dyDescent="0.25">
      <c r="A28" s="16">
        <v>57</v>
      </c>
      <c r="B28" s="10">
        <f>IF([1]PumpRatePerUserCalcs!AE$18&gt;B27,B27,[1]PumpRatePerUserCalcs!AE$18)</f>
        <v>0.33139340610380935</v>
      </c>
      <c r="C28" s="11">
        <f t="shared" si="0"/>
        <v>108.00111104923147</v>
      </c>
      <c r="D28" s="11">
        <f>TRUNC((C28*1000/[1]UserCalcs!$D$18)/60)</f>
        <v>24</v>
      </c>
      <c r="E28" s="11">
        <f>((C28*1000/[1]UserCalcs!$D$18/60)-D28)*60</f>
        <v>1.4813989752866519E-2</v>
      </c>
      <c r="F28" s="12"/>
      <c r="G28" s="13">
        <v>18</v>
      </c>
      <c r="H28" s="10">
        <f>IF([1]PumpRatePerUserCalcs!BR$18&gt;H27,H27,[1]PumpRatePerUserCalcs!BR$18)</f>
        <v>8.4205600967973748E-2</v>
      </c>
      <c r="I28" s="11">
        <f t="shared" si="1"/>
        <v>27.442605355462646</v>
      </c>
      <c r="J28" s="11">
        <f>TRUNC((I28*1000/[1]UserCalcs!$D$18)/60)</f>
        <v>6</v>
      </c>
      <c r="K28" s="17">
        <f>((I28*1000/[1]UserCalcs!$D$18/60)-J28)*60</f>
        <v>5.9014047395019098</v>
      </c>
    </row>
    <row r="29" spans="1:11" s="15" customFormat="1" ht="15" x14ac:dyDescent="0.25">
      <c r="A29" s="16">
        <v>56</v>
      </c>
      <c r="B29" s="10">
        <f>IF([1]PumpRatePerUserCalcs!AF$18&gt;B28,B28,[1]PumpRatePerUserCalcs!AF$18)</f>
        <v>0.33139340610380935</v>
      </c>
      <c r="C29" s="11">
        <f t="shared" si="0"/>
        <v>108.00111104923147</v>
      </c>
      <c r="D29" s="11">
        <f>TRUNC((C29*1000/[1]UserCalcs!$D$18)/60)</f>
        <v>24</v>
      </c>
      <c r="E29" s="11">
        <f>((C29*1000/[1]UserCalcs!$D$18/60)-D29)*60</f>
        <v>1.4813989752866519E-2</v>
      </c>
      <c r="F29" s="12"/>
      <c r="G29" s="13">
        <v>17</v>
      </c>
      <c r="H29" s="10">
        <f>IF([1]PumpRatePerUserCalcs!BS$18&gt;H28,H28,[1]PumpRatePerUserCalcs!BS$18)</f>
        <v>7.3640317399665686E-2</v>
      </c>
      <c r="I29" s="11">
        <f t="shared" si="1"/>
        <v>23.999379440551049</v>
      </c>
      <c r="J29" s="11">
        <f>TRUNC((I29*1000/[1]UserCalcs!$D$18)/60)</f>
        <v>5</v>
      </c>
      <c r="K29" s="17">
        <f>((I29*1000/[1]UserCalcs!$D$18/60)-J29)*60</f>
        <v>19.991725874013966</v>
      </c>
    </row>
    <row r="30" spans="1:11" s="15" customFormat="1" ht="15" x14ac:dyDescent="0.25">
      <c r="A30" s="16">
        <v>55</v>
      </c>
      <c r="B30" s="10">
        <f>IF([1]PumpRatePerUserCalcs!AG$18&gt;B29,B29,[1]PumpRatePerUserCalcs!AG$18)</f>
        <v>0.33139340610380935</v>
      </c>
      <c r="C30" s="11">
        <f t="shared" si="0"/>
        <v>108.00111104923147</v>
      </c>
      <c r="D30" s="11">
        <f>TRUNC((C30*1000/[1]UserCalcs!$D$18)/60)</f>
        <v>24</v>
      </c>
      <c r="E30" s="11">
        <f>((C30*1000/[1]UserCalcs!$D$18/60)-D30)*60</f>
        <v>1.4813989752866519E-2</v>
      </c>
      <c r="F30" s="12"/>
      <c r="G30" s="13">
        <v>16</v>
      </c>
      <c r="H30" s="10">
        <f>IF([1]PumpRatePerUserCalcs!BT$18&gt;H29,H29,[1]PumpRatePerUserCalcs!BT$18)</f>
        <v>6.307503383135761E-2</v>
      </c>
      <c r="I30" s="11">
        <f t="shared" si="1"/>
        <v>20.556153525639445</v>
      </c>
      <c r="J30" s="11">
        <f>TRUNC((I30*1000/[1]UserCalcs!$D$18)/60)</f>
        <v>4</v>
      </c>
      <c r="K30" s="17">
        <f>((I30*1000/[1]UserCalcs!$D$18/60)-J30)*60</f>
        <v>34.082047008525919</v>
      </c>
    </row>
    <row r="31" spans="1:11" s="15" customFormat="1" ht="15" x14ac:dyDescent="0.25">
      <c r="A31" s="16">
        <v>54</v>
      </c>
      <c r="B31" s="10">
        <f>IF([1]PumpRatePerUserCalcs!AH$18&gt;B30,B30,[1]PumpRatePerUserCalcs!AH$18)</f>
        <v>0.33139340610380935</v>
      </c>
      <c r="C31" s="11">
        <f t="shared" si="0"/>
        <v>108.00111104923147</v>
      </c>
      <c r="D31" s="11">
        <f>TRUNC((C31*1000/[1]UserCalcs!$D$18)/60)</f>
        <v>24</v>
      </c>
      <c r="E31" s="11">
        <f>((C31*1000/[1]UserCalcs!$D$18/60)-D31)*60</f>
        <v>1.4813989752866519E-2</v>
      </c>
      <c r="F31" s="12"/>
      <c r="G31" s="13">
        <v>15</v>
      </c>
      <c r="H31" s="10">
        <f>IF([1]PumpRatePerUserCalcs!BU$18&gt;H30,H30,[1]PumpRatePerUserCalcs!BU$18)</f>
        <v>5.2509750263049548E-2</v>
      </c>
      <c r="I31" s="11">
        <f t="shared" si="1"/>
        <v>17.112927610727848</v>
      </c>
      <c r="J31" s="11">
        <f>TRUNC((I31*1000/[1]UserCalcs!$D$18)/60)</f>
        <v>3</v>
      </c>
      <c r="K31" s="17">
        <f>((I31*1000/[1]UserCalcs!$D$18/60)-J31)*60</f>
        <v>48.172368143038</v>
      </c>
    </row>
    <row r="32" spans="1:11" s="15" customFormat="1" ht="15" x14ac:dyDescent="0.25">
      <c r="A32" s="16">
        <v>53</v>
      </c>
      <c r="B32" s="10">
        <f>IF([1]PumpRatePerUserCalcs!AI$18&gt;B31,B31,[1]PumpRatePerUserCalcs!AI$18)</f>
        <v>0.33139340610380935</v>
      </c>
      <c r="C32" s="11">
        <f t="shared" si="0"/>
        <v>108.00111104923147</v>
      </c>
      <c r="D32" s="11">
        <f>TRUNC((C32*1000/[1]UserCalcs!$D$18)/60)</f>
        <v>24</v>
      </c>
      <c r="E32" s="11">
        <f>((C32*1000/[1]UserCalcs!$D$18/60)-D32)*60</f>
        <v>1.4813989752866519E-2</v>
      </c>
      <c r="F32" s="12"/>
      <c r="G32" s="13">
        <v>14</v>
      </c>
      <c r="H32" s="10">
        <f>IF([1]PumpRatePerUserCalcs!BV$18&gt;H31,H31,[1]PumpRatePerUserCalcs!BV$18)</f>
        <v>4.1944466694741493E-2</v>
      </c>
      <c r="I32" s="11">
        <f t="shared" si="1"/>
        <v>13.669701695816252</v>
      </c>
      <c r="J32" s="11">
        <f>TRUNC((I32*1000/[1]UserCalcs!$D$18)/60)</f>
        <v>3</v>
      </c>
      <c r="K32" s="17">
        <f>((I32*1000/[1]UserCalcs!$D$18/60)-J32)*60</f>
        <v>2.2626892775500274</v>
      </c>
    </row>
    <row r="33" spans="1:11" s="15" customFormat="1" ht="15" x14ac:dyDescent="0.25">
      <c r="A33" s="16">
        <v>52</v>
      </c>
      <c r="B33" s="10">
        <f>IF([1]PumpRatePerUserCalcs!AJ$18&gt;B32,B32,[1]PumpRatePerUserCalcs!AJ$18)</f>
        <v>0.33139340610380935</v>
      </c>
      <c r="C33" s="11">
        <f t="shared" si="0"/>
        <v>108.00111104923147</v>
      </c>
      <c r="D33" s="11">
        <f>TRUNC((C33*1000/[1]UserCalcs!$D$18)/60)</f>
        <v>24</v>
      </c>
      <c r="E33" s="11">
        <f>((C33*1000/[1]UserCalcs!$D$18/60)-D33)*60</f>
        <v>1.4813989752866519E-2</v>
      </c>
      <c r="F33" s="12"/>
      <c r="G33" s="13">
        <v>13</v>
      </c>
      <c r="H33" s="10">
        <f>IF([1]PumpRatePerUserCalcs!BW$18&gt;H32,H32,[1]PumpRatePerUserCalcs!BW$18)</f>
        <v>3.1379183126433417E-2</v>
      </c>
      <c r="I33" s="11">
        <f t="shared" si="1"/>
        <v>10.226475780904652</v>
      </c>
      <c r="J33" s="11">
        <f>TRUNC((I33*1000/[1]UserCalcs!$D$18)/60)</f>
        <v>2</v>
      </c>
      <c r="K33" s="17">
        <f>((I33*1000/[1]UserCalcs!$D$18/60)-J33)*60</f>
        <v>16.35301041206203</v>
      </c>
    </row>
    <row r="34" spans="1:11" s="15" customFormat="1" ht="15" x14ac:dyDescent="0.25">
      <c r="A34" s="16">
        <v>51</v>
      </c>
      <c r="B34" s="10">
        <f>IF([1]PumpRatePerUserCalcs!AK$18&gt;B33,B33,[1]PumpRatePerUserCalcs!AK$18)</f>
        <v>0.33139340610380935</v>
      </c>
      <c r="C34" s="11">
        <f t="shared" si="0"/>
        <v>108.00111104923147</v>
      </c>
      <c r="D34" s="11">
        <f>TRUNC((C34*1000/[1]UserCalcs!$D$18)/60)</f>
        <v>24</v>
      </c>
      <c r="E34" s="11">
        <f>((C34*1000/[1]UserCalcs!$D$18/60)-D34)*60</f>
        <v>1.4813989752866519E-2</v>
      </c>
      <c r="F34" s="12"/>
      <c r="G34" s="13">
        <v>12</v>
      </c>
      <c r="H34" s="10">
        <f>IF([1]PumpRatePerUserCalcs!BX$18&gt;H33,H33,[1]PumpRatePerUserCalcs!BX$18)</f>
        <v>2.0813899558125348E-2</v>
      </c>
      <c r="I34" s="11">
        <f t="shared" si="1"/>
        <v>6.7832498659930502</v>
      </c>
      <c r="J34" s="11">
        <f>TRUNC((I34*1000/[1]UserCalcs!$D$18)/60)</f>
        <v>1</v>
      </c>
      <c r="K34" s="17">
        <f>((I34*1000/[1]UserCalcs!$D$18/60)-J34)*60</f>
        <v>30.443331546574019</v>
      </c>
    </row>
    <row r="35" spans="1:11" s="15" customFormat="1" ht="15" x14ac:dyDescent="0.25">
      <c r="A35" s="16">
        <v>50</v>
      </c>
      <c r="B35" s="10">
        <f>IF([1]PumpRatePerUserCalcs!AL$18&gt;B34,B34,[1]PumpRatePerUserCalcs!AL$18)</f>
        <v>0.33139340610380935</v>
      </c>
      <c r="C35" s="11">
        <f t="shared" si="0"/>
        <v>108.00111104923147</v>
      </c>
      <c r="D35" s="11">
        <f>TRUNC((C35*1000/[1]UserCalcs!$D$18)/60)</f>
        <v>24</v>
      </c>
      <c r="E35" s="11">
        <f>((C35*1000/[1]UserCalcs!$D$18/60)-D35)*60</f>
        <v>1.4813989752866519E-2</v>
      </c>
      <c r="F35" s="12"/>
      <c r="G35" s="13">
        <v>11</v>
      </c>
      <c r="H35" s="10">
        <f>IF([1]PumpRatePerUserCalcs!BY$18&gt;H34,H34,[1]PumpRatePerUserCalcs!BY$18)</f>
        <v>1.0248615989817286E-2</v>
      </c>
      <c r="I35" s="11">
        <f t="shared" si="1"/>
        <v>3.3400239510814536</v>
      </c>
      <c r="J35" s="11">
        <f>TRUNC((I35*1000/[1]UserCalcs!$D$18)/60)</f>
        <v>0</v>
      </c>
      <c r="K35" s="17">
        <f>((I35*1000/[1]UserCalcs!$D$18/60)-J35)*60</f>
        <v>44.533652681086046</v>
      </c>
    </row>
    <row r="36" spans="1:11" s="15" customFormat="1" ht="15" x14ac:dyDescent="0.25">
      <c r="A36" s="16">
        <v>49</v>
      </c>
      <c r="B36" s="10">
        <f>IF([1]PumpRatePerUserCalcs!AM$18&gt;B35,B35,[1]PumpRatePerUserCalcs!AM$18)</f>
        <v>0.33139340610380935</v>
      </c>
      <c r="C36" s="11">
        <f t="shared" si="0"/>
        <v>108.00111104923147</v>
      </c>
      <c r="D36" s="11">
        <f>TRUNC((C36*1000/[1]UserCalcs!$D$18)/60)</f>
        <v>24</v>
      </c>
      <c r="E36" s="11">
        <f>((C36*1000/[1]UserCalcs!$D$18/60)-D36)*60</f>
        <v>1.4813989752866519E-2</v>
      </c>
      <c r="F36" s="12"/>
      <c r="G36" s="13">
        <v>10</v>
      </c>
      <c r="H36" s="10">
        <f>IF([1]PumpRatePerUserCalcs!BZ$18&gt;H35,H35,[1]PumpRatePerUserCalcs!BZ$18)</f>
        <v>0</v>
      </c>
      <c r="I36" s="11">
        <f t="shared" si="1"/>
        <v>0</v>
      </c>
      <c r="J36" s="11">
        <f>TRUNC((I36*1000/[1]UserCalcs!$D$18)/60)</f>
        <v>0</v>
      </c>
      <c r="K36" s="17">
        <f>((I36*1000/[1]UserCalcs!$D$18/60)-J36)*60</f>
        <v>0</v>
      </c>
    </row>
    <row r="37" spans="1:11" s="15" customFormat="1" ht="15" x14ac:dyDescent="0.25">
      <c r="A37" s="16">
        <v>48</v>
      </c>
      <c r="B37" s="10">
        <f>IF([1]PumpRatePerUserCalcs!AN$18&gt;B36,B36,[1]PumpRatePerUserCalcs!AN$18)</f>
        <v>0.33139340610380935</v>
      </c>
      <c r="C37" s="11">
        <f t="shared" si="0"/>
        <v>108.00111104923147</v>
      </c>
      <c r="D37" s="11">
        <f>TRUNC((C37*1000/[1]UserCalcs!$D$18)/60)</f>
        <v>24</v>
      </c>
      <c r="E37" s="11">
        <f>((C37*1000/[1]UserCalcs!$D$18/60)-D37)*60</f>
        <v>1.4813989752866519E-2</v>
      </c>
      <c r="F37" s="12"/>
      <c r="G37" s="13">
        <v>9</v>
      </c>
      <c r="H37" s="10">
        <f>IF([1]PumpRatePerUserCalcs!CA$18&gt;H36,H36,[1]PumpRatePerUserCalcs!CA$18)</f>
        <v>0</v>
      </c>
      <c r="I37" s="11">
        <f t="shared" si="1"/>
        <v>0</v>
      </c>
      <c r="J37" s="11">
        <f>TRUNC((I37*1000/[1]UserCalcs!$D$18)/60)</f>
        <v>0</v>
      </c>
      <c r="K37" s="17">
        <f>((I37*1000/[1]UserCalcs!$D$18/60)-J37)*60</f>
        <v>0</v>
      </c>
    </row>
    <row r="38" spans="1:11" s="15" customFormat="1" ht="15" x14ac:dyDescent="0.25">
      <c r="A38" s="16">
        <v>47</v>
      </c>
      <c r="B38" s="10">
        <f>IF([1]PumpRatePerUserCalcs!AO$18&gt;B37,B37,[1]PumpRatePerUserCalcs!AO$18)</f>
        <v>0.33139340610380935</v>
      </c>
      <c r="C38" s="11">
        <f t="shared" si="0"/>
        <v>108.00111104923147</v>
      </c>
      <c r="D38" s="11">
        <f>TRUNC((C38*1000/[1]UserCalcs!$D$18)/60)</f>
        <v>24</v>
      </c>
      <c r="E38" s="11">
        <f>((C38*1000/[1]UserCalcs!$D$18/60)-D38)*60</f>
        <v>1.4813989752866519E-2</v>
      </c>
      <c r="F38" s="12"/>
      <c r="G38" s="13">
        <v>8</v>
      </c>
      <c r="H38" s="10">
        <f>IF([1]PumpRatePerUserCalcs!CB$18&gt;H37,H37,[1]PumpRatePerUserCalcs!CB$18)</f>
        <v>0</v>
      </c>
      <c r="I38" s="11">
        <f t="shared" si="1"/>
        <v>0</v>
      </c>
      <c r="J38" s="11">
        <f>TRUNC((I38*1000/[1]UserCalcs!$D$18)/60)</f>
        <v>0</v>
      </c>
      <c r="K38" s="17">
        <f>((I38*1000/[1]UserCalcs!$D$18/60)-J38)*60</f>
        <v>0</v>
      </c>
    </row>
    <row r="39" spans="1:11" s="15" customFormat="1" ht="15" x14ac:dyDescent="0.25">
      <c r="A39" s="16">
        <v>46</v>
      </c>
      <c r="B39" s="10">
        <f>IF([1]PumpRatePerUserCalcs!AP$18&gt;B38,B38,[1]PumpRatePerUserCalcs!AP$18)</f>
        <v>0.33139340610380935</v>
      </c>
      <c r="C39" s="11">
        <f t="shared" si="0"/>
        <v>108.00111104923147</v>
      </c>
      <c r="D39" s="11">
        <f>TRUNC((C39*1000/[1]UserCalcs!$D$18)/60)</f>
        <v>24</v>
      </c>
      <c r="E39" s="11">
        <f>((C39*1000/[1]UserCalcs!$D$18/60)-D39)*60</f>
        <v>1.4813989752866519E-2</v>
      </c>
      <c r="F39" s="12"/>
      <c r="G39" s="13">
        <v>7</v>
      </c>
      <c r="H39" s="10">
        <f>IF([1]PumpRatePerUserCalcs!CC$18&gt;H38,H38,[1]PumpRatePerUserCalcs!CC$18)</f>
        <v>0</v>
      </c>
      <c r="I39" s="11">
        <f t="shared" si="1"/>
        <v>0</v>
      </c>
      <c r="J39" s="11">
        <f>TRUNC((I39*1000/[1]UserCalcs!$D$18)/60)</f>
        <v>0</v>
      </c>
      <c r="K39" s="17">
        <f>((I39*1000/[1]UserCalcs!$D$18/60)-J39)*60</f>
        <v>0</v>
      </c>
    </row>
    <row r="40" spans="1:11" s="15" customFormat="1" ht="15" x14ac:dyDescent="0.25">
      <c r="A40" s="16">
        <v>45</v>
      </c>
      <c r="B40" s="10">
        <f>IF([1]PumpRatePerUserCalcs!AQ$18&gt;B39,B39,[1]PumpRatePerUserCalcs!AQ$18)</f>
        <v>0.33139340610380935</v>
      </c>
      <c r="C40" s="11">
        <f t="shared" si="0"/>
        <v>108.00111104923147</v>
      </c>
      <c r="D40" s="11">
        <f>TRUNC((C40*1000/[1]UserCalcs!$D$18)/60)</f>
        <v>24</v>
      </c>
      <c r="E40" s="11">
        <f>((C40*1000/[1]UserCalcs!$D$18/60)-D40)*60</f>
        <v>1.4813989752866519E-2</v>
      </c>
      <c r="F40" s="12"/>
      <c r="G40" s="13">
        <v>6</v>
      </c>
      <c r="H40" s="10">
        <f>IF([1]PumpRatePerUserCalcs!CD$18&gt;H39,H39,[1]PumpRatePerUserCalcs!CD$18)</f>
        <v>0</v>
      </c>
      <c r="I40" s="11">
        <f t="shared" si="1"/>
        <v>0</v>
      </c>
      <c r="J40" s="11">
        <f>TRUNC((I40*1000/[1]UserCalcs!$D$18)/60)</f>
        <v>0</v>
      </c>
      <c r="K40" s="17">
        <f>((I40*1000/[1]UserCalcs!$D$18/60)-J40)*60</f>
        <v>0</v>
      </c>
    </row>
    <row r="41" spans="1:11" s="15" customFormat="1" ht="15" x14ac:dyDescent="0.25">
      <c r="A41" s="16">
        <v>44</v>
      </c>
      <c r="B41" s="10">
        <f>IF([1]PumpRatePerUserCalcs!AR$18&gt;B40,B40,[1]PumpRatePerUserCalcs!AR$18)</f>
        <v>0.33139340610380935</v>
      </c>
      <c r="C41" s="11">
        <f t="shared" si="0"/>
        <v>108.00111104923147</v>
      </c>
      <c r="D41" s="11">
        <f>TRUNC((C41*1000/[1]UserCalcs!$D$18)/60)</f>
        <v>24</v>
      </c>
      <c r="E41" s="11">
        <f>((C41*1000/[1]UserCalcs!$D$18/60)-D41)*60</f>
        <v>1.4813989752866519E-2</v>
      </c>
      <c r="F41" s="12"/>
      <c r="G41" s="13">
        <v>5</v>
      </c>
      <c r="H41" s="10">
        <f>IF([1]PumpRatePerUserCalcs!CE$18&gt;H40,H40,[1]PumpRatePerUserCalcs!CE$18)</f>
        <v>0</v>
      </c>
      <c r="I41" s="11">
        <f t="shared" si="1"/>
        <v>0</v>
      </c>
      <c r="J41" s="11">
        <f>TRUNC((I41*1000/[1]UserCalcs!$D$18)/60)</f>
        <v>0</v>
      </c>
      <c r="K41" s="17">
        <f>((I41*1000/[1]UserCalcs!$D$18/60)-J41)*60</f>
        <v>0</v>
      </c>
    </row>
    <row r="42" spans="1:11" s="15" customFormat="1" ht="15" x14ac:dyDescent="0.25">
      <c r="A42" s="16">
        <v>43</v>
      </c>
      <c r="B42" s="10">
        <f>IF([1]PumpRatePerUserCalcs!AS$18&gt;B41,B41,[1]PumpRatePerUserCalcs!AS$18)</f>
        <v>0.33139340610380935</v>
      </c>
      <c r="C42" s="11">
        <f t="shared" si="0"/>
        <v>108.00111104923147</v>
      </c>
      <c r="D42" s="11">
        <f>TRUNC((C42*1000/[1]UserCalcs!$D$18)/60)</f>
        <v>24</v>
      </c>
      <c r="E42" s="11">
        <f>((C42*1000/[1]UserCalcs!$D$18/60)-D42)*60</f>
        <v>1.4813989752866519E-2</v>
      </c>
      <c r="F42" s="12"/>
      <c r="G42" s="13">
        <v>4</v>
      </c>
      <c r="H42" s="10">
        <f>IF([1]PumpRatePerUserCalcs!CF$18&gt;H41,H41,[1]PumpRatePerUserCalcs!CF$18)</f>
        <v>0</v>
      </c>
      <c r="I42" s="11">
        <f t="shared" si="1"/>
        <v>0</v>
      </c>
      <c r="J42" s="11">
        <f>TRUNC((I42*1000/[1]UserCalcs!$D$18)/60)</f>
        <v>0</v>
      </c>
      <c r="K42" s="17">
        <f>((I42*1000/[1]UserCalcs!$D$18/60)-J42)*60</f>
        <v>0</v>
      </c>
    </row>
    <row r="43" spans="1:11" s="15" customFormat="1" ht="15" x14ac:dyDescent="0.25">
      <c r="A43" s="16">
        <v>42</v>
      </c>
      <c r="B43" s="10">
        <f>IF([1]PumpRatePerUserCalcs!AT$18&gt;B42,B42,[1]PumpRatePerUserCalcs!AT$18)</f>
        <v>0.33139340610380935</v>
      </c>
      <c r="C43" s="11">
        <f t="shared" si="0"/>
        <v>108.00111104923147</v>
      </c>
      <c r="D43" s="11">
        <f>TRUNC((C43*1000/[1]UserCalcs!$D$18)/60)</f>
        <v>24</v>
      </c>
      <c r="E43" s="11">
        <f>((C43*1000/[1]UserCalcs!$D$18/60)-D43)*60</f>
        <v>1.4813989752866519E-2</v>
      </c>
      <c r="F43" s="12"/>
      <c r="G43" s="13">
        <v>3</v>
      </c>
      <c r="H43" s="10">
        <f>IF([1]PumpRatePerUserCalcs!CG$18&gt;H42,H42,[1]PumpRatePerUserCalcs!CG$18)</f>
        <v>0</v>
      </c>
      <c r="I43" s="11">
        <f t="shared" si="1"/>
        <v>0</v>
      </c>
      <c r="J43" s="11">
        <f>TRUNC((I43*1000/[1]UserCalcs!$D$18)/60)</f>
        <v>0</v>
      </c>
      <c r="K43" s="17">
        <f>((I43*1000/[1]UserCalcs!$D$18/60)-J43)*60</f>
        <v>0</v>
      </c>
    </row>
    <row r="44" spans="1:11" s="15" customFormat="1" ht="15" x14ac:dyDescent="0.25">
      <c r="A44" s="16">
        <v>41</v>
      </c>
      <c r="B44" s="10">
        <f>IF([1]PumpRatePerUserCalcs!AU$18&gt;B43,B43,[1]PumpRatePerUserCalcs!AU$18)</f>
        <v>0.33139340610380935</v>
      </c>
      <c r="C44" s="11">
        <f t="shared" si="0"/>
        <v>108.00111104923147</v>
      </c>
      <c r="D44" s="11">
        <f>TRUNC((C44*1000/[1]UserCalcs!$D$18)/60)</f>
        <v>24</v>
      </c>
      <c r="E44" s="11">
        <f>((C44*1000/[1]UserCalcs!$D$18/60)-D44)*60</f>
        <v>1.4813989752866519E-2</v>
      </c>
      <c r="F44" s="12"/>
      <c r="G44" s="13">
        <v>2</v>
      </c>
      <c r="H44" s="10">
        <f>IF([1]PumpRatePerUserCalcs!CH$18&gt;H43,H43,[1]PumpRatePerUserCalcs!CH$18)</f>
        <v>0</v>
      </c>
      <c r="I44" s="11">
        <f t="shared" si="1"/>
        <v>0</v>
      </c>
      <c r="J44" s="11">
        <f>TRUNC((I44*1000/[1]UserCalcs!$D$18)/60)</f>
        <v>0</v>
      </c>
      <c r="K44" s="17">
        <f>((I44*1000/[1]UserCalcs!$D$18/60)-J44)*60</f>
        <v>0</v>
      </c>
    </row>
    <row r="45" spans="1:11" s="15" customFormat="1" ht="15" x14ac:dyDescent="0.25">
      <c r="A45" s="18">
        <v>40</v>
      </c>
      <c r="B45" s="19">
        <f>IF([1]PumpRatePerUserCalcs!AV$18&gt;B44,B44,[1]PumpRatePerUserCalcs!AV$18)</f>
        <v>0.33139340610380935</v>
      </c>
      <c r="C45" s="20">
        <f t="shared" si="0"/>
        <v>108.00111104923147</v>
      </c>
      <c r="D45" s="20">
        <f>TRUNC((C45*1000/[1]UserCalcs!$D$18)/60)</f>
        <v>24</v>
      </c>
      <c r="E45" s="21">
        <f>((C45*1000/[1]UserCalcs!$D$18/60)-D45)*60</f>
        <v>1.4813989752866519E-2</v>
      </c>
      <c r="F45" s="12"/>
      <c r="G45" s="22">
        <v>1</v>
      </c>
      <c r="H45" s="19">
        <f>IF([1]PumpRatePerUserCalcs!CI$18&gt;H44,H44,[1]PumpRatePerUserCalcs!CI$18)</f>
        <v>0</v>
      </c>
      <c r="I45" s="20">
        <f t="shared" si="1"/>
        <v>0</v>
      </c>
      <c r="J45" s="20">
        <f>TRUNC((I45*1000/[1]UserCalcs!$D$18)/60)</f>
        <v>0</v>
      </c>
      <c r="K45" s="21">
        <f>((I45*1000/[1]UserCalcs!$D$18/60)-J45)*60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CB39-90C5-4E01-996D-80EF947867F2}">
  <dimension ref="A1:K52"/>
  <sheetViews>
    <sheetView workbookViewId="0">
      <selection activeCell="M7" sqref="M7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79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[1]PumpRatePerUserCalcs!J$19</f>
        <v>3.3139340610380934</v>
      </c>
      <c r="C7" s="11">
        <f t="shared" ref="C7:C45" si="0">B7*325900/1000</f>
        <v>1080.0111104923146</v>
      </c>
      <c r="D7" s="11">
        <f>TRUNC((C7*1000/[1]UserCalcs!$D$19)/60)</f>
        <v>24</v>
      </c>
      <c r="E7" s="11">
        <f>((C7*1000/[1]UserCalcs!$D$19/60)-D7)*60</f>
        <v>1.4813989752866519E-2</v>
      </c>
      <c r="F7" s="12"/>
      <c r="G7" s="13">
        <v>39</v>
      </c>
      <c r="H7" s="10">
        <f>IF([1]PumpRatePerUserCalcs!AW$19&gt;B45,B45,[1]PumpRatePerUserCalcs!AW$19)</f>
        <v>1.0279644194386186</v>
      </c>
      <c r="I7" s="11">
        <f t="shared" ref="I7:I45" si="1">H7*325900/1000</f>
        <v>335.01360429504575</v>
      </c>
      <c r="J7" s="11">
        <f>TRUNC((I7*1000/[1]UserCalcs!$D$19)/60)</f>
        <v>7</v>
      </c>
      <c r="K7" s="14">
        <f>((I7*1000/[1]UserCalcs!$D$19/60)-J7)*60</f>
        <v>26.684805726727703</v>
      </c>
    </row>
    <row r="8" spans="1:11" s="15" customFormat="1" ht="15" x14ac:dyDescent="0.25">
      <c r="A8" s="16">
        <v>77</v>
      </c>
      <c r="B8" s="10">
        <f>IF([1]PumpRatePerUserCalcs!K$19&gt;B7,B7,[1]PumpRatePerUserCalcs!K$19)</f>
        <v>3.3139340610380934</v>
      </c>
      <c r="C8" s="11">
        <f t="shared" si="0"/>
        <v>1080.0111104923146</v>
      </c>
      <c r="D8" s="11">
        <f>TRUNC((C8*1000/[1]UserCalcs!$D$19)/60)</f>
        <v>24</v>
      </c>
      <c r="E8" s="11">
        <f>((C8*1000/[1]UserCalcs!$D$19/60)-D8)*60</f>
        <v>1.4813989752866519E-2</v>
      </c>
      <c r="F8" s="12"/>
      <c r="G8" s="13">
        <v>38</v>
      </c>
      <c r="H8" s="10">
        <f>IF([1]PumpRatePerUserCalcs!AX$19&gt;H7,H7,[1]PumpRatePerUserCalcs!AX$19)</f>
        <v>0.98583048723874223</v>
      </c>
      <c r="I8" s="11">
        <f t="shared" si="1"/>
        <v>321.28215579110611</v>
      </c>
      <c r="J8" s="11">
        <f>TRUNC((I8*1000/[1]UserCalcs!$D$19)/60)</f>
        <v>7</v>
      </c>
      <c r="K8" s="17">
        <f>((I8*1000/[1]UserCalcs!$D$19/60)-J8)*60</f>
        <v>8.3762077214748309</v>
      </c>
    </row>
    <row r="9" spans="1:11" s="15" customFormat="1" ht="15" x14ac:dyDescent="0.25">
      <c r="A9" s="16">
        <v>76</v>
      </c>
      <c r="B9" s="10">
        <f>IF([1]PumpRatePerUserCalcs!L$19&gt;B8,B8,[1]PumpRatePerUserCalcs!L$19)</f>
        <v>3.3139340610380934</v>
      </c>
      <c r="C9" s="11">
        <f t="shared" si="0"/>
        <v>1080.0111104923146</v>
      </c>
      <c r="D9" s="11">
        <f>TRUNC((C9*1000/[1]UserCalcs!$D$19)/60)</f>
        <v>24</v>
      </c>
      <c r="E9" s="11">
        <f>((C9*1000/[1]UserCalcs!$D$19/60)-D9)*60</f>
        <v>1.4813989752866519E-2</v>
      </c>
      <c r="F9" s="12"/>
      <c r="G9" s="13">
        <v>37</v>
      </c>
      <c r="H9" s="10">
        <f>IF([1]PumpRatePerUserCalcs!AY$19&gt;H8,H8,[1]PumpRatePerUserCalcs!AY$19)</f>
        <v>0.94369655503886563</v>
      </c>
      <c r="I9" s="11">
        <f t="shared" si="1"/>
        <v>307.55070728716635</v>
      </c>
      <c r="J9" s="11">
        <f>TRUNC((I9*1000/[1]UserCalcs!$D$19)/60)</f>
        <v>6</v>
      </c>
      <c r="K9" s="17">
        <f>((I9*1000/[1]UserCalcs!$D$19/60)-J9)*60</f>
        <v>50.067609716221796</v>
      </c>
    </row>
    <row r="10" spans="1:11" s="15" customFormat="1" ht="15" x14ac:dyDescent="0.25">
      <c r="A10" s="16">
        <v>75</v>
      </c>
      <c r="B10" s="10">
        <f>IF([1]PumpRatePerUserCalcs!M$19&gt;B9,B9,[1]PumpRatePerUserCalcs!M$19)</f>
        <v>3.3139340610380934</v>
      </c>
      <c r="C10" s="11">
        <f t="shared" si="0"/>
        <v>1080.0111104923146</v>
      </c>
      <c r="D10" s="11">
        <f>TRUNC((C10*1000/[1]UserCalcs!$D$19)/60)</f>
        <v>24</v>
      </c>
      <c r="E10" s="11">
        <f>((C10*1000/[1]UserCalcs!$D$19/60)-D10)*60</f>
        <v>1.4813989752866519E-2</v>
      </c>
      <c r="F10" s="12"/>
      <c r="G10" s="13">
        <v>36</v>
      </c>
      <c r="H10" s="10">
        <f>IF([1]PumpRatePerUserCalcs!AZ$19&gt;H9,H9,[1]PumpRatePerUserCalcs!AZ$19)</f>
        <v>0.90156262283898936</v>
      </c>
      <c r="I10" s="11">
        <f t="shared" si="1"/>
        <v>293.81925878322664</v>
      </c>
      <c r="J10" s="11">
        <f>TRUNC((I10*1000/[1]UserCalcs!$D$19)/60)</f>
        <v>6</v>
      </c>
      <c r="K10" s="17">
        <f>((I10*1000/[1]UserCalcs!$D$19/60)-J10)*60</f>
        <v>31.759011710968874</v>
      </c>
    </row>
    <row r="11" spans="1:11" s="15" customFormat="1" ht="15" x14ac:dyDescent="0.25">
      <c r="A11" s="16">
        <v>74</v>
      </c>
      <c r="B11" s="10">
        <f>IF([1]PumpRatePerUserCalcs!N$19&gt;B10,B10,[1]PumpRatePerUserCalcs!N$19)</f>
        <v>3.3139340610380934</v>
      </c>
      <c r="C11" s="11">
        <f t="shared" si="0"/>
        <v>1080.0111104923146</v>
      </c>
      <c r="D11" s="11">
        <f>TRUNC((C11*1000/[1]UserCalcs!$D$19)/60)</f>
        <v>24</v>
      </c>
      <c r="E11" s="11">
        <f>((C11*1000/[1]UserCalcs!$D$19/60)-D11)*60</f>
        <v>1.4813989752866519E-2</v>
      </c>
      <c r="F11" s="12"/>
      <c r="G11" s="13">
        <v>35</v>
      </c>
      <c r="H11" s="10">
        <f>IF([1]PumpRatePerUserCalcs!BA$19&gt;H10,H10,[1]PumpRatePerUserCalcs!BA$19)</f>
        <v>0.85942869063911298</v>
      </c>
      <c r="I11" s="11">
        <f t="shared" si="1"/>
        <v>280.08781027928694</v>
      </c>
      <c r="J11" s="11">
        <f>TRUNC((I11*1000/[1]UserCalcs!$D$19)/60)</f>
        <v>6</v>
      </c>
      <c r="K11" s="17">
        <f>((I11*1000/[1]UserCalcs!$D$19/60)-J11)*60</f>
        <v>13.450413705715896</v>
      </c>
    </row>
    <row r="12" spans="1:11" s="15" customFormat="1" ht="15" x14ac:dyDescent="0.25">
      <c r="A12" s="16">
        <v>73</v>
      </c>
      <c r="B12" s="10">
        <f>IF([1]PumpRatePerUserCalcs!O$19&gt;B11,B11,[1]PumpRatePerUserCalcs!O$19)</f>
        <v>3.2750480576917815</v>
      </c>
      <c r="C12" s="11">
        <f t="shared" si="0"/>
        <v>1067.3381620017517</v>
      </c>
      <c r="D12" s="11">
        <f>TRUNC((C12*1000/[1]UserCalcs!$D$19)/60)</f>
        <v>23</v>
      </c>
      <c r="E12" s="11">
        <f>((C12*1000/[1]UserCalcs!$D$19/60)-D12)*60</f>
        <v>43.117549335668954</v>
      </c>
      <c r="F12" s="12"/>
      <c r="G12" s="13">
        <v>34</v>
      </c>
      <c r="H12" s="10">
        <f>IF([1]PumpRatePerUserCalcs!BB$19&gt;H11,H11,[1]PumpRatePerUserCalcs!BB$19)</f>
        <v>0.81729475843923649</v>
      </c>
      <c r="I12" s="11">
        <f t="shared" si="1"/>
        <v>266.35636177534712</v>
      </c>
      <c r="J12" s="11">
        <f>TRUNC((I12*1000/[1]UserCalcs!$D$19)/60)</f>
        <v>5</v>
      </c>
      <c r="K12" s="17">
        <f>((I12*1000/[1]UserCalcs!$D$19/60)-J12)*60</f>
        <v>55.141815700462864</v>
      </c>
    </row>
    <row r="13" spans="1:11" s="15" customFormat="1" ht="15" x14ac:dyDescent="0.25">
      <c r="A13" s="16">
        <v>72</v>
      </c>
      <c r="B13" s="10">
        <f>IF([1]PumpRatePerUserCalcs!P$19&gt;B12,B12,[1]PumpRatePerUserCalcs!P$19)</f>
        <v>3.1179296867025719</v>
      </c>
      <c r="C13" s="11">
        <f t="shared" si="0"/>
        <v>1016.1332848963682</v>
      </c>
      <c r="D13" s="11">
        <f>TRUNC((C13*1000/[1]UserCalcs!$D$19)/60)</f>
        <v>22</v>
      </c>
      <c r="E13" s="11">
        <f>((C13*1000/[1]UserCalcs!$D$19/60)-D13)*60</f>
        <v>34.844379861824208</v>
      </c>
      <c r="F13" s="12"/>
      <c r="G13" s="13">
        <v>33</v>
      </c>
      <c r="H13" s="10">
        <f>IF([1]PumpRatePerUserCalcs!BC$19&gt;H12,H12,[1]PumpRatePerUserCalcs!BC$19)</f>
        <v>0.77516082623935989</v>
      </c>
      <c r="I13" s="11">
        <f t="shared" si="1"/>
        <v>252.62491327140739</v>
      </c>
      <c r="J13" s="11">
        <f>TRUNC((I13*1000/[1]UserCalcs!$D$19)/60)</f>
        <v>5</v>
      </c>
      <c r="K13" s="17">
        <f>((I13*1000/[1]UserCalcs!$D$19/60)-J13)*60</f>
        <v>36.833217695209832</v>
      </c>
    </row>
    <row r="14" spans="1:11" s="15" customFormat="1" ht="15" x14ac:dyDescent="0.25">
      <c r="A14" s="16">
        <v>71</v>
      </c>
      <c r="B14" s="10">
        <f>IF([1]PumpRatePerUserCalcs!Q$19&gt;B13,B13,[1]PumpRatePerUserCalcs!Q$19)</f>
        <v>2.9608113157133626</v>
      </c>
      <c r="C14" s="11">
        <f t="shared" si="0"/>
        <v>964.92840779098481</v>
      </c>
      <c r="D14" s="11">
        <f>TRUNC((C14*1000/[1]UserCalcs!$D$19)/60)</f>
        <v>21</v>
      </c>
      <c r="E14" s="11">
        <f>((C14*1000/[1]UserCalcs!$D$19/60)-D14)*60</f>
        <v>26.571210387979889</v>
      </c>
      <c r="F14" s="12"/>
      <c r="G14" s="13">
        <v>32</v>
      </c>
      <c r="H14" s="10">
        <f>IF([1]PumpRatePerUserCalcs!BD$19&gt;H13,H13,[1]PumpRatePerUserCalcs!BD$19)</f>
        <v>0.73302689403948362</v>
      </c>
      <c r="I14" s="11">
        <f t="shared" si="1"/>
        <v>238.89346476746772</v>
      </c>
      <c r="J14" s="11">
        <f>TRUNC((I14*1000/[1]UserCalcs!$D$19)/60)</f>
        <v>5</v>
      </c>
      <c r="K14" s="17">
        <f>((I14*1000/[1]UserCalcs!$D$19/60)-J14)*60</f>
        <v>18.52461968995696</v>
      </c>
    </row>
    <row r="15" spans="1:11" s="15" customFormat="1" ht="15" x14ac:dyDescent="0.25">
      <c r="A15" s="16">
        <v>70</v>
      </c>
      <c r="B15" s="10">
        <f>IF([1]PumpRatePerUserCalcs!R$19&gt;B14,B14,[1]PumpRatePerUserCalcs!R$19)</f>
        <v>2.8770251596022014</v>
      </c>
      <c r="C15" s="11">
        <f t="shared" si="0"/>
        <v>937.6224995143574</v>
      </c>
      <c r="D15" s="11">
        <f>TRUNC((C15*1000/[1]UserCalcs!$D$19)/60)</f>
        <v>20</v>
      </c>
      <c r="E15" s="11">
        <f>((C15*1000/[1]UserCalcs!$D$19/60)-D15)*60</f>
        <v>50.163332685809792</v>
      </c>
      <c r="F15" s="12"/>
      <c r="G15" s="13">
        <v>31</v>
      </c>
      <c r="H15" s="10">
        <f>IF([1]PumpRatePerUserCalcs!BE$19&gt;H14,H14,[1]PumpRatePerUserCalcs!BE$19)</f>
        <v>0.69089296183960724</v>
      </c>
      <c r="I15" s="11">
        <f t="shared" si="1"/>
        <v>225.16201626352799</v>
      </c>
      <c r="J15" s="11">
        <f>TRUNC((I15*1000/[1]UserCalcs!$D$19)/60)</f>
        <v>5</v>
      </c>
      <c r="K15" s="17">
        <f>((I15*1000/[1]UserCalcs!$D$19/60)-J15)*60</f>
        <v>0.21602168470398198</v>
      </c>
    </row>
    <row r="16" spans="1:11" s="15" customFormat="1" ht="15" x14ac:dyDescent="0.25">
      <c r="A16" s="16">
        <v>69</v>
      </c>
      <c r="B16" s="10">
        <f>IF([1]PumpRatePerUserCalcs!S$19&gt;B15,B15,[1]PumpRatePerUserCalcs!S$19)</f>
        <v>2.7932390034910446</v>
      </c>
      <c r="C16" s="11">
        <f t="shared" si="0"/>
        <v>910.31659123773136</v>
      </c>
      <c r="D16" s="11">
        <f>TRUNC((C16*1000/[1]UserCalcs!$D$19)/60)</f>
        <v>20</v>
      </c>
      <c r="E16" s="11">
        <f>((C16*1000/[1]UserCalcs!$D$19/60)-D16)*60</f>
        <v>13.755454983641826</v>
      </c>
      <c r="F16" s="12"/>
      <c r="G16" s="13">
        <v>30</v>
      </c>
      <c r="H16" s="10">
        <f>IF([1]PumpRatePerUserCalcs!BF$19&gt;H15,H15,[1]PumpRatePerUserCalcs!BF$19)</f>
        <v>0.65604727637718452</v>
      </c>
      <c r="I16" s="11">
        <f t="shared" si="1"/>
        <v>213.80580737132442</v>
      </c>
      <c r="J16" s="11">
        <f>TRUNC((I16*1000/[1]UserCalcs!$D$19)/60)</f>
        <v>4</v>
      </c>
      <c r="K16" s="17">
        <f>((I16*1000/[1]UserCalcs!$D$19/60)-J16)*60</f>
        <v>45.074409828432579</v>
      </c>
    </row>
    <row r="17" spans="1:11" s="15" customFormat="1" ht="15" x14ac:dyDescent="0.25">
      <c r="A17" s="16">
        <v>68</v>
      </c>
      <c r="B17" s="10">
        <f>IF([1]PumpRatePerUserCalcs!T$19&gt;B16,B16,[1]PumpRatePerUserCalcs!T$19)</f>
        <v>2.7094528473798887</v>
      </c>
      <c r="C17" s="11">
        <f t="shared" si="0"/>
        <v>883.01068296110577</v>
      </c>
      <c r="D17" s="11">
        <f>TRUNC((C17*1000/[1]UserCalcs!$D$19)/60)</f>
        <v>19</v>
      </c>
      <c r="E17" s="11">
        <f>((C17*1000/[1]UserCalcs!$D$19/60)-D17)*60</f>
        <v>37.347577281474287</v>
      </c>
      <c r="F17" s="12"/>
      <c r="G17" s="13">
        <v>29</v>
      </c>
      <c r="H17" s="10">
        <f>IF([1]PumpRatePerUserCalcs!BG$19&gt;H16,H16,[1]PumpRatePerUserCalcs!BG$19)</f>
        <v>0.62120159091476179</v>
      </c>
      <c r="I17" s="11">
        <f t="shared" si="1"/>
        <v>202.44959847912088</v>
      </c>
      <c r="J17" s="11">
        <f>TRUNC((I17*1000/[1]UserCalcs!$D$19)/60)</f>
        <v>4</v>
      </c>
      <c r="K17" s="17">
        <f>((I17*1000/[1]UserCalcs!$D$19/60)-J17)*60</f>
        <v>29.932797972161129</v>
      </c>
    </row>
    <row r="18" spans="1:11" s="15" customFormat="1" ht="15" x14ac:dyDescent="0.25">
      <c r="A18" s="16">
        <v>67</v>
      </c>
      <c r="B18" s="10">
        <f>IF([1]PumpRatePerUserCalcs!U$19&gt;B17,B17,[1]PumpRatePerUserCalcs!U$19)</f>
        <v>2.6256666912687323</v>
      </c>
      <c r="C18" s="11">
        <f t="shared" si="0"/>
        <v>855.70477468447984</v>
      </c>
      <c r="D18" s="11">
        <f>TRUNC((C18*1000/[1]UserCalcs!$D$19)/60)</f>
        <v>19</v>
      </c>
      <c r="E18" s="11">
        <f>((C18*1000/[1]UserCalcs!$D$19/60)-D18)*60</f>
        <v>0.9396995793063212</v>
      </c>
      <c r="F18" s="12"/>
      <c r="G18" s="13">
        <v>28</v>
      </c>
      <c r="H18" s="10">
        <f>IF([1]PumpRatePerUserCalcs!BH$19&gt;H17,H17,[1]PumpRatePerUserCalcs!BH$19)</f>
        <v>0.58635590545233918</v>
      </c>
      <c r="I18" s="11">
        <f t="shared" si="1"/>
        <v>191.09338958691734</v>
      </c>
      <c r="J18" s="11">
        <f>TRUNC((I18*1000/[1]UserCalcs!$D$19)/60)</f>
        <v>4</v>
      </c>
      <c r="K18" s="17">
        <f>((I18*1000/[1]UserCalcs!$D$19/60)-J18)*60</f>
        <v>14.791186115889783</v>
      </c>
    </row>
    <row r="19" spans="1:11" s="15" customFormat="1" ht="15" x14ac:dyDescent="0.25">
      <c r="A19" s="16">
        <v>66</v>
      </c>
      <c r="B19" s="10">
        <f>IF([1]PumpRatePerUserCalcs!V$19&gt;B18,B18,[1]PumpRatePerUserCalcs!V$19)</f>
        <v>2.5418805351575759</v>
      </c>
      <c r="C19" s="11">
        <f t="shared" si="0"/>
        <v>828.39886640785403</v>
      </c>
      <c r="D19" s="11">
        <f>TRUNC((C19*1000/[1]UserCalcs!$D$19)/60)</f>
        <v>18</v>
      </c>
      <c r="E19" s="11">
        <f>((C19*1000/[1]UserCalcs!$D$19/60)-D19)*60</f>
        <v>24.531821877138782</v>
      </c>
      <c r="F19" s="12"/>
      <c r="G19" s="13">
        <v>27</v>
      </c>
      <c r="H19" s="10">
        <f>IF([1]PumpRatePerUserCalcs!BI$19&gt;H18,H18,[1]PumpRatePerUserCalcs!BI$19)</f>
        <v>0.55151021998991645</v>
      </c>
      <c r="I19" s="11">
        <f t="shared" si="1"/>
        <v>179.73718069471377</v>
      </c>
      <c r="J19" s="11">
        <f>TRUNC((I19*1000/[1]UserCalcs!$D$19)/60)</f>
        <v>3</v>
      </c>
      <c r="K19" s="17">
        <f>((I19*1000/[1]UserCalcs!$D$19/60)-J19)*60</f>
        <v>59.649574259618355</v>
      </c>
    </row>
    <row r="20" spans="1:11" s="15" customFormat="1" ht="15" x14ac:dyDescent="0.25">
      <c r="A20" s="16">
        <v>65</v>
      </c>
      <c r="B20" s="10">
        <f>IF([1]PumpRatePerUserCalcs!W$19&gt;B19,B19,[1]PumpRatePerUserCalcs!W$19)</f>
        <v>2.45809437904642</v>
      </c>
      <c r="C20" s="11">
        <f t="shared" si="0"/>
        <v>801.09295813122833</v>
      </c>
      <c r="D20" s="11">
        <f>TRUNC((C20*1000/[1]UserCalcs!$D$19)/60)</f>
        <v>17</v>
      </c>
      <c r="E20" s="11">
        <f>((C20*1000/[1]UserCalcs!$D$19/60)-D20)*60</f>
        <v>48.123944174971029</v>
      </c>
      <c r="F20" s="12"/>
      <c r="G20" s="13">
        <v>26</v>
      </c>
      <c r="H20" s="10">
        <f>IF([1]PumpRatePerUserCalcs!BJ$19&gt;H19,H19,[1]PumpRatePerUserCalcs!BJ$19)</f>
        <v>0.51666453452749384</v>
      </c>
      <c r="I20" s="11">
        <f t="shared" si="1"/>
        <v>168.38097180251023</v>
      </c>
      <c r="J20" s="11">
        <f>TRUNC((I20*1000/[1]UserCalcs!$D$19)/60)</f>
        <v>3</v>
      </c>
      <c r="K20" s="17">
        <f>((I20*1000/[1]UserCalcs!$D$19/60)-J20)*60</f>
        <v>44.507962403346959</v>
      </c>
    </row>
    <row r="21" spans="1:11" s="15" customFormat="1" ht="15" x14ac:dyDescent="0.25">
      <c r="A21" s="16">
        <v>64</v>
      </c>
      <c r="B21" s="10">
        <f>IF([1]PumpRatePerUserCalcs!X$19&gt;B20,B20,[1]PumpRatePerUserCalcs!X$19)</f>
        <v>2.3743082229352637</v>
      </c>
      <c r="C21" s="11">
        <f t="shared" si="0"/>
        <v>773.7870498546024</v>
      </c>
      <c r="D21" s="11">
        <f>TRUNC((C21*1000/[1]UserCalcs!$D$19)/60)</f>
        <v>17</v>
      </c>
      <c r="E21" s="11">
        <f>((C21*1000/[1]UserCalcs!$D$19/60)-D21)*60</f>
        <v>11.716066472803277</v>
      </c>
      <c r="F21" s="12"/>
      <c r="G21" s="13">
        <v>25</v>
      </c>
      <c r="H21" s="10">
        <f>IF([1]PumpRatePerUserCalcs!BK$19&gt;H20,H20,[1]PumpRatePerUserCalcs!BK$19)</f>
        <v>0.48181884906507116</v>
      </c>
      <c r="I21" s="11">
        <f t="shared" si="1"/>
        <v>157.02476291030669</v>
      </c>
      <c r="J21" s="11">
        <f>TRUNC((I21*1000/[1]UserCalcs!$D$19)/60)</f>
        <v>3</v>
      </c>
      <c r="K21" s="17">
        <f>((I21*1000/[1]UserCalcs!$D$19/60)-J21)*60</f>
        <v>29.366350547075555</v>
      </c>
    </row>
    <row r="22" spans="1:11" s="15" customFormat="1" ht="15" x14ac:dyDescent="0.25">
      <c r="A22" s="16">
        <v>63</v>
      </c>
      <c r="B22" s="10">
        <f>IF([1]PumpRatePerUserCalcs!Y$19&gt;B21,B21,[1]PumpRatePerUserCalcs!Y$19)</f>
        <v>2.2905220668241073</v>
      </c>
      <c r="C22" s="11">
        <f t="shared" si="0"/>
        <v>746.48114157797647</v>
      </c>
      <c r="D22" s="11">
        <f>TRUNC((C22*1000/[1]UserCalcs!$D$19)/60)</f>
        <v>16</v>
      </c>
      <c r="E22" s="11">
        <f>((C22*1000/[1]UserCalcs!$D$19/60)-D22)*60</f>
        <v>35.308188770635311</v>
      </c>
      <c r="F22" s="12"/>
      <c r="G22" s="13">
        <v>24</v>
      </c>
      <c r="H22" s="10">
        <f>IF([1]PumpRatePerUserCalcs!BL$19&gt;H21,H21,[1]PumpRatePerUserCalcs!BL$19)</f>
        <v>0.44697316360264849</v>
      </c>
      <c r="I22" s="11">
        <f t="shared" si="1"/>
        <v>145.66855401810315</v>
      </c>
      <c r="J22" s="11">
        <f>TRUNC((I22*1000/[1]UserCalcs!$D$19)/60)</f>
        <v>3</v>
      </c>
      <c r="K22" s="17">
        <f>((I22*1000/[1]UserCalcs!$D$19/60)-J22)*60</f>
        <v>14.224738690804184</v>
      </c>
    </row>
    <row r="23" spans="1:11" s="15" customFormat="1" ht="15" x14ac:dyDescent="0.25">
      <c r="A23" s="16">
        <v>62</v>
      </c>
      <c r="B23" s="10">
        <f>IF([1]PumpRatePerUserCalcs!Z$19&gt;B22,B22,[1]PumpRatePerUserCalcs!Z$19)</f>
        <v>2.2067359107129505</v>
      </c>
      <c r="C23" s="11">
        <f t="shared" si="0"/>
        <v>719.17523330135066</v>
      </c>
      <c r="D23" s="11">
        <f>TRUNC((C23*1000/[1]UserCalcs!$D$19)/60)</f>
        <v>15</v>
      </c>
      <c r="E23" s="11">
        <f>((C23*1000/[1]UserCalcs!$D$19/60)-D23)*60</f>
        <v>58.900311068467452</v>
      </c>
      <c r="F23" s="12"/>
      <c r="G23" s="13">
        <v>23</v>
      </c>
      <c r="H23" s="10">
        <f>IF([1]PumpRatePerUserCalcs!BM$19&gt;H22,H22,[1]PumpRatePerUserCalcs!BM$19)</f>
        <v>0.41212747814022582</v>
      </c>
      <c r="I23" s="11">
        <f t="shared" si="1"/>
        <v>134.31234512589958</v>
      </c>
      <c r="J23" s="11">
        <f>TRUNC((I23*1000/[1]UserCalcs!$D$19)/60)</f>
        <v>2</v>
      </c>
      <c r="K23" s="17">
        <f>((I23*1000/[1]UserCalcs!$D$19/60)-J23)*60</f>
        <v>59.083126834532784</v>
      </c>
    </row>
    <row r="24" spans="1:11" s="15" customFormat="1" ht="15" x14ac:dyDescent="0.25">
      <c r="A24" s="16">
        <v>61</v>
      </c>
      <c r="B24" s="10">
        <f>IF([1]PumpRatePerUserCalcs!AA$19&gt;B23,B23,[1]PumpRatePerUserCalcs!AA$19)</f>
        <v>2.1229497546017946</v>
      </c>
      <c r="C24" s="11">
        <f t="shared" si="0"/>
        <v>691.86932502472484</v>
      </c>
      <c r="D24" s="11">
        <f>TRUNC((C24*1000/[1]UserCalcs!$D$19)/60)</f>
        <v>15</v>
      </c>
      <c r="E24" s="11">
        <f>((C24*1000/[1]UserCalcs!$D$19/60)-D24)*60</f>
        <v>22.492433366299807</v>
      </c>
      <c r="F24" s="12"/>
      <c r="G24" s="13">
        <v>22</v>
      </c>
      <c r="H24" s="10">
        <f>IF([1]PumpRatePerUserCalcs!BN$19&gt;H23,H23,[1]PumpRatePerUserCalcs!BN$19)</f>
        <v>0.37728179267780315</v>
      </c>
      <c r="I24" s="11">
        <f t="shared" si="1"/>
        <v>122.95613623369604</v>
      </c>
      <c r="J24" s="11">
        <f>TRUNC((I24*1000/[1]UserCalcs!$D$19)/60)</f>
        <v>2</v>
      </c>
      <c r="K24" s="17">
        <f>((I24*1000/[1]UserCalcs!$D$19/60)-J24)*60</f>
        <v>43.941514978261381</v>
      </c>
    </row>
    <row r="25" spans="1:11" s="15" customFormat="1" ht="15" x14ac:dyDescent="0.25">
      <c r="A25" s="16">
        <v>60</v>
      </c>
      <c r="B25" s="10">
        <f>IF([1]PumpRatePerUserCalcs!AB$19&gt;B24,B24,[1]PumpRatePerUserCalcs!AB$19)</f>
        <v>2.0677384908387735</v>
      </c>
      <c r="C25" s="11">
        <f t="shared" si="0"/>
        <v>673.87597416435619</v>
      </c>
      <c r="D25" s="11">
        <f>TRUNC((C25*1000/[1]UserCalcs!$D$19)/60)</f>
        <v>14</v>
      </c>
      <c r="E25" s="11">
        <f>((C25*1000/[1]UserCalcs!$D$19/60)-D25)*60</f>
        <v>58.501298885808275</v>
      </c>
      <c r="F25" s="12"/>
      <c r="G25" s="13">
        <v>21</v>
      </c>
      <c r="H25" s="10">
        <f>IF([1]PumpRatePerUserCalcs!BO$19&gt;H24,H24,[1]PumpRatePerUserCalcs!BO$19)</f>
        <v>0.34243610721538048</v>
      </c>
      <c r="I25" s="11">
        <f t="shared" si="1"/>
        <v>111.5999273414925</v>
      </c>
      <c r="J25" s="11">
        <f>TRUNC((I25*1000/[1]UserCalcs!$D$19)/60)</f>
        <v>2</v>
      </c>
      <c r="K25" s="17">
        <f>((I25*1000/[1]UserCalcs!$D$19/60)-J25)*60</f>
        <v>28.799903121989985</v>
      </c>
    </row>
    <row r="26" spans="1:11" s="15" customFormat="1" ht="15" x14ac:dyDescent="0.25">
      <c r="A26" s="16">
        <v>59</v>
      </c>
      <c r="B26" s="10">
        <f>IF([1]PumpRatePerUserCalcs!AC$19&gt;B25,B25,[1]PumpRatePerUserCalcs!AC$19)</f>
        <v>2.0125272270757524</v>
      </c>
      <c r="C26" s="11">
        <f t="shared" si="0"/>
        <v>655.88262330398766</v>
      </c>
      <c r="D26" s="11">
        <f>TRUNC((C26*1000/[1]UserCalcs!$D$19)/60)</f>
        <v>14</v>
      </c>
      <c r="E26" s="11">
        <f>((C26*1000/[1]UserCalcs!$D$19/60)-D26)*60</f>
        <v>34.510164405316957</v>
      </c>
      <c r="F26" s="12"/>
      <c r="G26" s="13">
        <v>20</v>
      </c>
      <c r="H26" s="10">
        <f>IF([1]PumpRatePerUserCalcs!BP$19&gt;H25,H25,[1]PumpRatePerUserCalcs!BP$19)</f>
        <v>0.31122049667265195</v>
      </c>
      <c r="I26" s="11">
        <f t="shared" si="1"/>
        <v>101.42675986561726</v>
      </c>
      <c r="J26" s="11">
        <f>TRUNC((I26*1000/[1]UserCalcs!$D$19)/60)</f>
        <v>2</v>
      </c>
      <c r="K26" s="17">
        <f>((I26*1000/[1]UserCalcs!$D$19/60)-J26)*60</f>
        <v>15.235679820823016</v>
      </c>
    </row>
    <row r="27" spans="1:11" s="15" customFormat="1" ht="15" x14ac:dyDescent="0.25">
      <c r="A27" s="16">
        <v>58</v>
      </c>
      <c r="B27" s="10">
        <f>IF([1]PumpRatePerUserCalcs!AD$19&gt;B26,B26,[1]PumpRatePerUserCalcs!AD$19)</f>
        <v>1.9573159633127315</v>
      </c>
      <c r="C27" s="11">
        <f t="shared" si="0"/>
        <v>637.88927244361923</v>
      </c>
      <c r="D27" s="11">
        <f>TRUNC((C27*1000/[1]UserCalcs!$D$19)/60)</f>
        <v>14</v>
      </c>
      <c r="E27" s="11">
        <f>((C27*1000/[1]UserCalcs!$D$19/60)-D27)*60</f>
        <v>10.519029924825638</v>
      </c>
      <c r="F27" s="12"/>
      <c r="G27" s="13">
        <v>19</v>
      </c>
      <c r="H27" s="10">
        <f>IF([1]PumpRatePerUserCalcs!BQ$19&gt;H26,H26,[1]PumpRatePerUserCalcs!BQ$19)</f>
        <v>0.28000488612992352</v>
      </c>
      <c r="I27" s="11">
        <f t="shared" si="1"/>
        <v>91.253592389742067</v>
      </c>
      <c r="J27" s="11">
        <f>TRUNC((I27*1000/[1]UserCalcs!$D$19)/60)</f>
        <v>2</v>
      </c>
      <c r="K27" s="17">
        <f>((I27*1000/[1]UserCalcs!$D$19/60)-J27)*60</f>
        <v>1.6714565196561004</v>
      </c>
    </row>
    <row r="28" spans="1:11" s="15" customFormat="1" ht="15" x14ac:dyDescent="0.25">
      <c r="A28" s="16">
        <v>57</v>
      </c>
      <c r="B28" s="10">
        <f>IF([1]PumpRatePerUserCalcs!AE$19&gt;B27,B27,[1]PumpRatePerUserCalcs!AE$19)</f>
        <v>1.9021046995497106</v>
      </c>
      <c r="C28" s="11">
        <f t="shared" si="0"/>
        <v>619.8959215832507</v>
      </c>
      <c r="D28" s="11">
        <f>TRUNC((C28*1000/[1]UserCalcs!$D$19)/60)</f>
        <v>13</v>
      </c>
      <c r="E28" s="11">
        <f>((C28*1000/[1]UserCalcs!$D$19/60)-D28)*60</f>
        <v>46.527895444334426</v>
      </c>
      <c r="F28" s="12"/>
      <c r="G28" s="13">
        <v>18</v>
      </c>
      <c r="H28" s="10">
        <f>IF([1]PumpRatePerUserCalcs!BR$19&gt;H27,H27,[1]PumpRatePerUserCalcs!BR$19)</f>
        <v>0.24878927558719513</v>
      </c>
      <c r="I28" s="11">
        <f t="shared" si="1"/>
        <v>81.080424913866892</v>
      </c>
      <c r="J28" s="11">
        <f>TRUNC((I28*1000/[1]UserCalcs!$D$19)/60)</f>
        <v>1</v>
      </c>
      <c r="K28" s="17">
        <f>((I28*1000/[1]UserCalcs!$D$19/60)-J28)*60</f>
        <v>48.107233218489199</v>
      </c>
    </row>
    <row r="29" spans="1:11" s="15" customFormat="1" ht="15" x14ac:dyDescent="0.25">
      <c r="A29" s="16">
        <v>56</v>
      </c>
      <c r="B29" s="10">
        <f>IF([1]PumpRatePerUserCalcs!AF$19&gt;B28,B28,[1]PumpRatePerUserCalcs!AF$19)</f>
        <v>1.8468934357866897</v>
      </c>
      <c r="C29" s="11">
        <f t="shared" si="0"/>
        <v>601.90257072288216</v>
      </c>
      <c r="D29" s="11">
        <f>TRUNC((C29*1000/[1]UserCalcs!$D$19)/60)</f>
        <v>13</v>
      </c>
      <c r="E29" s="11">
        <f>((C29*1000/[1]UserCalcs!$D$19/60)-D29)*60</f>
        <v>22.536760963842895</v>
      </c>
      <c r="F29" s="12"/>
      <c r="G29" s="13">
        <v>17</v>
      </c>
      <c r="H29" s="10">
        <f>IF([1]PumpRatePerUserCalcs!BS$19&gt;H28,H28,[1]PumpRatePerUserCalcs!BS$19)</f>
        <v>0.21757366504446682</v>
      </c>
      <c r="I29" s="11">
        <f t="shared" si="1"/>
        <v>70.907257437991731</v>
      </c>
      <c r="J29" s="11">
        <f>TRUNC((I29*1000/[1]UserCalcs!$D$19)/60)</f>
        <v>1</v>
      </c>
      <c r="K29" s="17">
        <f>((I29*1000/[1]UserCalcs!$D$19/60)-J29)*60</f>
        <v>34.543009917322308</v>
      </c>
    </row>
    <row r="30" spans="1:11" s="15" customFormat="1" ht="15" x14ac:dyDescent="0.25">
      <c r="A30" s="16">
        <v>55</v>
      </c>
      <c r="B30" s="10">
        <f>IF([1]PumpRatePerUserCalcs!AG$19&gt;B29,B29,[1]PumpRatePerUserCalcs!AG$19)</f>
        <v>1.7916821720236686</v>
      </c>
      <c r="C30" s="11">
        <f t="shared" si="0"/>
        <v>583.90921986251362</v>
      </c>
      <c r="D30" s="11">
        <f>TRUNC((C30*1000/[1]UserCalcs!$D$19)/60)</f>
        <v>12</v>
      </c>
      <c r="E30" s="11">
        <f>((C30*1000/[1]UserCalcs!$D$19/60)-D30)*60</f>
        <v>58.545626483351469</v>
      </c>
      <c r="F30" s="12"/>
      <c r="G30" s="13">
        <v>16</v>
      </c>
      <c r="H30" s="10">
        <f>IF([1]PumpRatePerUserCalcs!BT$19&gt;H29,H29,[1]PumpRatePerUserCalcs!BT$19)</f>
        <v>0.18635805450173842</v>
      </c>
      <c r="I30" s="11">
        <f t="shared" si="1"/>
        <v>60.734089962116549</v>
      </c>
      <c r="J30" s="11">
        <f>TRUNC((I30*1000/[1]UserCalcs!$D$19)/60)</f>
        <v>1</v>
      </c>
      <c r="K30" s="17">
        <f>((I30*1000/[1]UserCalcs!$D$19/60)-J30)*60</f>
        <v>20.978786616155407</v>
      </c>
    </row>
    <row r="31" spans="1:11" s="15" customFormat="1" ht="15" x14ac:dyDescent="0.25">
      <c r="A31" s="16">
        <v>54</v>
      </c>
      <c r="B31" s="10">
        <f>IF([1]PumpRatePerUserCalcs!AH$19&gt;B30,B30,[1]PumpRatePerUserCalcs!AH$19)</f>
        <v>1.7364709082606478</v>
      </c>
      <c r="C31" s="11">
        <f t="shared" si="0"/>
        <v>565.91586900214509</v>
      </c>
      <c r="D31" s="11">
        <f>TRUNC((C31*1000/[1]UserCalcs!$D$19)/60)</f>
        <v>12</v>
      </c>
      <c r="E31" s="11">
        <f>((C31*1000/[1]UserCalcs!$D$19/60)-D31)*60</f>
        <v>34.554492002860258</v>
      </c>
      <c r="F31" s="12"/>
      <c r="G31" s="13">
        <v>15</v>
      </c>
      <c r="H31" s="10">
        <f>IF([1]PumpRatePerUserCalcs!BU$19&gt;H30,H30,[1]PumpRatePerUserCalcs!BU$19)</f>
        <v>0.15514244395901003</v>
      </c>
      <c r="I31" s="11">
        <f t="shared" si="1"/>
        <v>50.560922486241367</v>
      </c>
      <c r="J31" s="11">
        <f>TRUNC((I31*1000/[1]UserCalcs!$D$19)/60)</f>
        <v>1</v>
      </c>
      <c r="K31" s="17">
        <f>((I31*1000/[1]UserCalcs!$D$19/60)-J31)*60</f>
        <v>7.4145633149884782</v>
      </c>
    </row>
    <row r="32" spans="1:11" s="15" customFormat="1" ht="15" x14ac:dyDescent="0.25">
      <c r="A32" s="16">
        <v>53</v>
      </c>
      <c r="B32" s="10">
        <f>IF([1]PumpRatePerUserCalcs!AI$19&gt;B31,B31,[1]PumpRatePerUserCalcs!AI$19)</f>
        <v>1.6812596444976267</v>
      </c>
      <c r="C32" s="11">
        <f t="shared" si="0"/>
        <v>547.92251814177655</v>
      </c>
      <c r="D32" s="11">
        <f>TRUNC((C32*1000/[1]UserCalcs!$D$19)/60)</f>
        <v>12</v>
      </c>
      <c r="E32" s="11">
        <f>((C32*1000/[1]UserCalcs!$D$19/60)-D32)*60</f>
        <v>10.563357522368726</v>
      </c>
      <c r="F32" s="12"/>
      <c r="G32" s="13">
        <v>14</v>
      </c>
      <c r="H32" s="10">
        <f>IF([1]PumpRatePerUserCalcs!BV$19&gt;H31,H31,[1]PumpRatePerUserCalcs!BV$19)</f>
        <v>0.12392683341628168</v>
      </c>
      <c r="I32" s="11">
        <f t="shared" si="1"/>
        <v>40.387755010366199</v>
      </c>
      <c r="J32" s="11">
        <f>TRUNC((I32*1000/[1]UserCalcs!$D$19)/60)</f>
        <v>0</v>
      </c>
      <c r="K32" s="17">
        <f>((I32*1000/[1]UserCalcs!$D$19/60)-J32)*60</f>
        <v>53.850340013821601</v>
      </c>
    </row>
    <row r="33" spans="1:11" s="15" customFormat="1" ht="15" x14ac:dyDescent="0.25">
      <c r="A33" s="16">
        <v>52</v>
      </c>
      <c r="B33" s="10">
        <f>IF([1]PumpRatePerUserCalcs!AJ$19&gt;B32,B32,[1]PumpRatePerUserCalcs!AJ$19)</f>
        <v>1.6260483807346056</v>
      </c>
      <c r="C33" s="11">
        <f t="shared" si="0"/>
        <v>529.92916728140801</v>
      </c>
      <c r="D33" s="11">
        <f>TRUNC((C33*1000/[1]UserCalcs!$D$19)/60)</f>
        <v>11</v>
      </c>
      <c r="E33" s="11">
        <f>((C33*1000/[1]UserCalcs!$D$19/60)-D33)*60</f>
        <v>46.572223041877301</v>
      </c>
      <c r="F33" s="12"/>
      <c r="G33" s="13">
        <v>13</v>
      </c>
      <c r="H33" s="10">
        <f>IF([1]PumpRatePerUserCalcs!BW$19&gt;H32,H32,[1]PumpRatePerUserCalcs!BW$19)</f>
        <v>9.2711222873553281E-2</v>
      </c>
      <c r="I33" s="11">
        <f t="shared" si="1"/>
        <v>30.214587534491013</v>
      </c>
      <c r="J33" s="11">
        <f>TRUNC((I33*1000/[1]UserCalcs!$D$19)/60)</f>
        <v>0</v>
      </c>
      <c r="K33" s="17">
        <f>((I33*1000/[1]UserCalcs!$D$19/60)-J33)*60</f>
        <v>40.286116712654682</v>
      </c>
    </row>
    <row r="34" spans="1:11" s="15" customFormat="1" ht="15" x14ac:dyDescent="0.25">
      <c r="A34" s="16">
        <v>51</v>
      </c>
      <c r="B34" s="10">
        <f>IF([1]PumpRatePerUserCalcs!AK$19&gt;B33,B33,[1]PumpRatePerUserCalcs!AK$19)</f>
        <v>1.5708371169715847</v>
      </c>
      <c r="C34" s="11">
        <f t="shared" si="0"/>
        <v>511.93581642103948</v>
      </c>
      <c r="D34" s="11">
        <f>TRUNC((C34*1000/[1]UserCalcs!$D$19)/60)</f>
        <v>11</v>
      </c>
      <c r="E34" s="11">
        <f>((C34*1000/[1]UserCalcs!$D$19/60)-D34)*60</f>
        <v>22.581088561385982</v>
      </c>
      <c r="F34" s="12"/>
      <c r="G34" s="13">
        <v>12</v>
      </c>
      <c r="H34" s="10">
        <f>IF([1]PumpRatePerUserCalcs!BX$19&gt;H33,H33,[1]PumpRatePerUserCalcs!BX$19)</f>
        <v>6.1495612330824886E-2</v>
      </c>
      <c r="I34" s="11">
        <f t="shared" si="1"/>
        <v>20.041420058615831</v>
      </c>
      <c r="J34" s="11">
        <f>TRUNC((I34*1000/[1]UserCalcs!$D$19)/60)</f>
        <v>0</v>
      </c>
      <c r="K34" s="17">
        <f>((I34*1000/[1]UserCalcs!$D$19/60)-J34)*60</f>
        <v>26.721893411487773</v>
      </c>
    </row>
    <row r="35" spans="1:11" s="15" customFormat="1" ht="15" x14ac:dyDescent="0.25">
      <c r="A35" s="16">
        <v>50</v>
      </c>
      <c r="B35" s="10">
        <f>IF([1]PumpRatePerUserCalcs!AL$19&gt;B34,B34,[1]PumpRatePerUserCalcs!AL$19)</f>
        <v>1.524976633658264</v>
      </c>
      <c r="C35" s="11">
        <f t="shared" si="0"/>
        <v>496.98988490922824</v>
      </c>
      <c r="D35" s="11">
        <f>TRUNC((C35*1000/[1]UserCalcs!$D$19)/60)</f>
        <v>11</v>
      </c>
      <c r="E35" s="11">
        <f>((C35*1000/[1]UserCalcs!$D$19/60)-D35)*60</f>
        <v>2.6531798789709526</v>
      </c>
      <c r="F35" s="12"/>
      <c r="G35" s="13">
        <v>11</v>
      </c>
      <c r="H35" s="10">
        <f>IF([1]PumpRatePerUserCalcs!BY$19&gt;H34,H34,[1]PumpRatePerUserCalcs!BY$19)</f>
        <v>3.0280001788096526E-2</v>
      </c>
      <c r="I35" s="11">
        <f t="shared" si="1"/>
        <v>9.8682525827406575</v>
      </c>
      <c r="J35" s="11">
        <f>TRUNC((I35*1000/[1]UserCalcs!$D$19)/60)</f>
        <v>0</v>
      </c>
      <c r="K35" s="17">
        <f>((I35*1000/[1]UserCalcs!$D$19/60)-J35)*60</f>
        <v>13.157670110320876</v>
      </c>
    </row>
    <row r="36" spans="1:11" s="15" customFormat="1" ht="15" x14ac:dyDescent="0.25">
      <c r="A36" s="16">
        <v>49</v>
      </c>
      <c r="B36" s="10">
        <f>IF([1]PumpRatePerUserCalcs!AM$19&gt;B35,B35,[1]PumpRatePerUserCalcs!AM$19)</f>
        <v>1.4791161503449426</v>
      </c>
      <c r="C36" s="11">
        <f t="shared" si="0"/>
        <v>482.04395339741683</v>
      </c>
      <c r="D36" s="11">
        <f>TRUNC((C36*1000/[1]UserCalcs!$D$19)/60)</f>
        <v>10</v>
      </c>
      <c r="E36" s="11">
        <f>((C36*1000/[1]UserCalcs!$D$19/60)-D36)*60</f>
        <v>42.72527119655571</v>
      </c>
      <c r="F36" s="12"/>
      <c r="G36" s="13">
        <v>10</v>
      </c>
      <c r="H36" s="10">
        <f>IF([1]PumpRatePerUserCalcs!BZ$19&gt;H35,H35,[1]PumpRatePerUserCalcs!BZ$19)</f>
        <v>0</v>
      </c>
      <c r="I36" s="11">
        <f t="shared" si="1"/>
        <v>0</v>
      </c>
      <c r="J36" s="11">
        <f>TRUNC((I36*1000/[1]UserCalcs!$D$19)/60)</f>
        <v>0</v>
      </c>
      <c r="K36" s="17">
        <f>((I36*1000/[1]UserCalcs!$D$19/60)-J36)*60</f>
        <v>0</v>
      </c>
    </row>
    <row r="37" spans="1:11" s="15" customFormat="1" ht="15" x14ac:dyDescent="0.25">
      <c r="A37" s="16">
        <v>48</v>
      </c>
      <c r="B37" s="10">
        <f>IF([1]PumpRatePerUserCalcs!AN$19&gt;B36,B36,[1]PumpRatePerUserCalcs!AN$19)</f>
        <v>1.4332556670316212</v>
      </c>
      <c r="C37" s="11">
        <f t="shared" si="0"/>
        <v>467.09802188560536</v>
      </c>
      <c r="D37" s="11">
        <f>TRUNC((C37*1000/[1]UserCalcs!$D$19)/60)</f>
        <v>10</v>
      </c>
      <c r="E37" s="11">
        <f>((C37*1000/[1]UserCalcs!$D$19/60)-D37)*60</f>
        <v>22.797362514140467</v>
      </c>
      <c r="F37" s="12"/>
      <c r="G37" s="13">
        <v>9</v>
      </c>
      <c r="H37" s="10">
        <f>IF([1]PumpRatePerUserCalcs!CA$19&gt;H36,H36,[1]PumpRatePerUserCalcs!CA$19)</f>
        <v>0</v>
      </c>
      <c r="I37" s="11">
        <f t="shared" si="1"/>
        <v>0</v>
      </c>
      <c r="J37" s="11">
        <f>TRUNC((I37*1000/[1]UserCalcs!$D$19)/60)</f>
        <v>0</v>
      </c>
      <c r="K37" s="17">
        <f>((I37*1000/[1]UserCalcs!$D$19/60)-J37)*60</f>
        <v>0</v>
      </c>
    </row>
    <row r="38" spans="1:11" s="15" customFormat="1" ht="15" x14ac:dyDescent="0.25">
      <c r="A38" s="16">
        <v>47</v>
      </c>
      <c r="B38" s="10">
        <f>IF([1]PumpRatePerUserCalcs!AO$19&gt;B37,B37,[1]PumpRatePerUserCalcs!AO$19)</f>
        <v>1.3873951837183001</v>
      </c>
      <c r="C38" s="11">
        <f t="shared" si="0"/>
        <v>452.15209037379395</v>
      </c>
      <c r="D38" s="11">
        <f>TRUNC((C38*1000/[1]UserCalcs!$D$19)/60)</f>
        <v>10</v>
      </c>
      <c r="E38" s="11">
        <f>((C38*1000/[1]UserCalcs!$D$19/60)-D38)*60</f>
        <v>2.8694538317253304</v>
      </c>
      <c r="F38" s="12"/>
      <c r="G38" s="13">
        <v>8</v>
      </c>
      <c r="H38" s="10">
        <f>IF([1]PumpRatePerUserCalcs!CB$19&gt;H37,H37,[1]PumpRatePerUserCalcs!CB$19)</f>
        <v>0</v>
      </c>
      <c r="I38" s="11">
        <f t="shared" si="1"/>
        <v>0</v>
      </c>
      <c r="J38" s="11">
        <f>TRUNC((I38*1000/[1]UserCalcs!$D$19)/60)</f>
        <v>0</v>
      </c>
      <c r="K38" s="17">
        <f>((I38*1000/[1]UserCalcs!$D$19/60)-J38)*60</f>
        <v>0</v>
      </c>
    </row>
    <row r="39" spans="1:11" s="15" customFormat="1" ht="15" x14ac:dyDescent="0.25">
      <c r="A39" s="16">
        <v>46</v>
      </c>
      <c r="B39" s="10">
        <f>IF([1]PumpRatePerUserCalcs!AP$19&gt;B38,B38,[1]PumpRatePerUserCalcs!AP$19)</f>
        <v>1.3415347004049785</v>
      </c>
      <c r="C39" s="11">
        <f t="shared" si="0"/>
        <v>437.20615886198249</v>
      </c>
      <c r="D39" s="11">
        <f>TRUNC((C39*1000/[1]UserCalcs!$D$19)/60)</f>
        <v>9</v>
      </c>
      <c r="E39" s="11">
        <f>((C39*1000/[1]UserCalcs!$D$19/60)-D39)*60</f>
        <v>42.941545149309981</v>
      </c>
      <c r="F39" s="12"/>
      <c r="G39" s="13">
        <v>7</v>
      </c>
      <c r="H39" s="10">
        <f>IF([1]PumpRatePerUserCalcs!CC$19&gt;H38,H38,[1]PumpRatePerUserCalcs!CC$19)</f>
        <v>0</v>
      </c>
      <c r="I39" s="11">
        <f t="shared" si="1"/>
        <v>0</v>
      </c>
      <c r="J39" s="11">
        <f>TRUNC((I39*1000/[1]UserCalcs!$D$19)/60)</f>
        <v>0</v>
      </c>
      <c r="K39" s="17">
        <f>((I39*1000/[1]UserCalcs!$D$19/60)-J39)*60</f>
        <v>0</v>
      </c>
    </row>
    <row r="40" spans="1:11" s="15" customFormat="1" ht="15" x14ac:dyDescent="0.25">
      <c r="A40" s="16">
        <v>45</v>
      </c>
      <c r="B40" s="10">
        <f>IF([1]PumpRatePerUserCalcs!AQ$19&gt;B39,B39,[1]PumpRatePerUserCalcs!AQ$19)</f>
        <v>1.2956742170916573</v>
      </c>
      <c r="C40" s="11">
        <f t="shared" si="0"/>
        <v>422.26022735017114</v>
      </c>
      <c r="D40" s="11">
        <f>TRUNC((C40*1000/[1]UserCalcs!$D$19)/60)</f>
        <v>9</v>
      </c>
      <c r="E40" s="11">
        <f>((C40*1000/[1]UserCalcs!$D$19/60)-D40)*60</f>
        <v>23.013636466894845</v>
      </c>
      <c r="F40" s="12"/>
      <c r="G40" s="13">
        <v>6</v>
      </c>
      <c r="H40" s="10">
        <f>IF([1]PumpRatePerUserCalcs!CD$19&gt;H39,H39,[1]PumpRatePerUserCalcs!CD$19)</f>
        <v>0</v>
      </c>
      <c r="I40" s="11">
        <f t="shared" si="1"/>
        <v>0</v>
      </c>
      <c r="J40" s="11">
        <f>TRUNC((I40*1000/[1]UserCalcs!$D$19)/60)</f>
        <v>0</v>
      </c>
      <c r="K40" s="17">
        <f>((I40*1000/[1]UserCalcs!$D$19/60)-J40)*60</f>
        <v>0</v>
      </c>
    </row>
    <row r="41" spans="1:11" s="15" customFormat="1" ht="15" x14ac:dyDescent="0.25">
      <c r="A41" s="16">
        <v>44</v>
      </c>
      <c r="B41" s="10">
        <f>IF([1]PumpRatePerUserCalcs!AR$19&gt;B40,B40,[1]PumpRatePerUserCalcs!AR$19)</f>
        <v>1.2498137337783362</v>
      </c>
      <c r="C41" s="11">
        <f t="shared" si="0"/>
        <v>407.31429583835973</v>
      </c>
      <c r="D41" s="11">
        <f>TRUNC((C41*1000/[1]UserCalcs!$D$19)/60)</f>
        <v>9</v>
      </c>
      <c r="E41" s="11">
        <f>((C41*1000/[1]UserCalcs!$D$19/60)-D41)*60</f>
        <v>3.0857277844797082</v>
      </c>
      <c r="F41" s="12"/>
      <c r="G41" s="13">
        <v>5</v>
      </c>
      <c r="H41" s="10">
        <f>IF([1]PumpRatePerUserCalcs!CE$19&gt;H40,H40,[1]PumpRatePerUserCalcs!CE$19)</f>
        <v>0</v>
      </c>
      <c r="I41" s="11">
        <f t="shared" si="1"/>
        <v>0</v>
      </c>
      <c r="J41" s="11">
        <f>TRUNC((I41*1000/[1]UserCalcs!$D$19)/60)</f>
        <v>0</v>
      </c>
      <c r="K41" s="17">
        <f>((I41*1000/[1]UserCalcs!$D$19/60)-J41)*60</f>
        <v>0</v>
      </c>
    </row>
    <row r="42" spans="1:11" s="15" customFormat="1" ht="15" x14ac:dyDescent="0.25">
      <c r="A42" s="16">
        <v>43</v>
      </c>
      <c r="B42" s="10">
        <f>IF([1]PumpRatePerUserCalcs!AS$19&gt;B41,B41,[1]PumpRatePerUserCalcs!AS$19)</f>
        <v>1.2039532504650146</v>
      </c>
      <c r="C42" s="11">
        <f t="shared" si="0"/>
        <v>392.36836432654826</v>
      </c>
      <c r="D42" s="11">
        <f>TRUNC((C42*1000/[1]UserCalcs!$D$19)/60)</f>
        <v>8</v>
      </c>
      <c r="E42" s="11">
        <f>((C42*1000/[1]UserCalcs!$D$19/60)-D42)*60</f>
        <v>43.157819102064359</v>
      </c>
      <c r="F42" s="12"/>
      <c r="G42" s="13">
        <v>4</v>
      </c>
      <c r="H42" s="10">
        <f>IF([1]PumpRatePerUserCalcs!CF$19&gt;H41,H41,[1]PumpRatePerUserCalcs!CF$19)</f>
        <v>0</v>
      </c>
      <c r="I42" s="11">
        <f t="shared" si="1"/>
        <v>0</v>
      </c>
      <c r="J42" s="11">
        <f>TRUNC((I42*1000/[1]UserCalcs!$D$19)/60)</f>
        <v>0</v>
      </c>
      <c r="K42" s="17">
        <f>((I42*1000/[1]UserCalcs!$D$19/60)-J42)*60</f>
        <v>0</v>
      </c>
    </row>
    <row r="43" spans="1:11" s="15" customFormat="1" ht="15" x14ac:dyDescent="0.25">
      <c r="A43" s="16">
        <v>42</v>
      </c>
      <c r="B43" s="10">
        <f>IF([1]PumpRatePerUserCalcs!AT$19&gt;B42,B42,[1]PumpRatePerUserCalcs!AT$19)</f>
        <v>1.1580927671516934</v>
      </c>
      <c r="C43" s="11">
        <f t="shared" si="0"/>
        <v>377.42243281473691</v>
      </c>
      <c r="D43" s="11">
        <f>TRUNC((C43*1000/[1]UserCalcs!$D$19)/60)</f>
        <v>8</v>
      </c>
      <c r="E43" s="11">
        <f>((C43*1000/[1]UserCalcs!$D$19/60)-D43)*60</f>
        <v>23.229910419649222</v>
      </c>
      <c r="F43" s="12"/>
      <c r="G43" s="13">
        <v>3</v>
      </c>
      <c r="H43" s="10">
        <f>IF([1]PumpRatePerUserCalcs!CG$19&gt;H42,H42,[1]PumpRatePerUserCalcs!CG$19)</f>
        <v>0</v>
      </c>
      <c r="I43" s="11">
        <f t="shared" si="1"/>
        <v>0</v>
      </c>
      <c r="J43" s="11">
        <f>TRUNC((I43*1000/[1]UserCalcs!$D$19)/60)</f>
        <v>0</v>
      </c>
      <c r="K43" s="17">
        <f>((I43*1000/[1]UserCalcs!$D$19/60)-J43)*60</f>
        <v>0</v>
      </c>
    </row>
    <row r="44" spans="1:11" s="15" customFormat="1" ht="15" x14ac:dyDescent="0.25">
      <c r="A44" s="16">
        <v>41</v>
      </c>
      <c r="B44" s="10">
        <f>IF([1]PumpRatePerUserCalcs!AU$19&gt;B43,B43,[1]PumpRatePerUserCalcs!AU$19)</f>
        <v>1.1122322838383722</v>
      </c>
      <c r="C44" s="11">
        <f t="shared" si="0"/>
        <v>362.4765013029255</v>
      </c>
      <c r="D44" s="11">
        <f>TRUNC((C44*1000/[1]UserCalcs!$D$19)/60)</f>
        <v>8</v>
      </c>
      <c r="E44" s="11">
        <f>((C44*1000/[1]UserCalcs!$D$19/60)-D44)*60</f>
        <v>3.302001737234086</v>
      </c>
      <c r="F44" s="12"/>
      <c r="G44" s="13">
        <v>2</v>
      </c>
      <c r="H44" s="10">
        <f>IF([1]PumpRatePerUserCalcs!CH$19&gt;H43,H43,[1]PumpRatePerUserCalcs!CH$19)</f>
        <v>0</v>
      </c>
      <c r="I44" s="11">
        <f t="shared" si="1"/>
        <v>0</v>
      </c>
      <c r="J44" s="11">
        <f>TRUNC((I44*1000/[1]UserCalcs!$D$19)/60)</f>
        <v>0</v>
      </c>
      <c r="K44" s="17">
        <f>((I44*1000/[1]UserCalcs!$D$19/60)-J44)*60</f>
        <v>0</v>
      </c>
    </row>
    <row r="45" spans="1:11" s="15" customFormat="1" ht="15" x14ac:dyDescent="0.25">
      <c r="A45" s="18">
        <v>40</v>
      </c>
      <c r="B45" s="19">
        <f>IF([1]PumpRatePerUserCalcs!AV$19&gt;B44,B44,[1]PumpRatePerUserCalcs!AV$19)</f>
        <v>1.070098351638495</v>
      </c>
      <c r="C45" s="20">
        <f t="shared" si="0"/>
        <v>348.74505279898551</v>
      </c>
      <c r="D45" s="20">
        <f>TRUNC((C45*1000/[1]UserCalcs!$D$19)/60)</f>
        <v>7</v>
      </c>
      <c r="E45" s="21">
        <f>((C45*1000/[1]UserCalcs!$D$19/60)-D45)*60</f>
        <v>44.993403731980678</v>
      </c>
      <c r="F45" s="12"/>
      <c r="G45" s="22">
        <v>1</v>
      </c>
      <c r="H45" s="19">
        <f>IF([1]PumpRatePerUserCalcs!CI$19&gt;H44,H44,[1]PumpRatePerUserCalcs!CI$19)</f>
        <v>0</v>
      </c>
      <c r="I45" s="20">
        <f t="shared" si="1"/>
        <v>0</v>
      </c>
      <c r="J45" s="20">
        <f>TRUNC((I45*1000/[1]UserCalcs!$D$19)/60)</f>
        <v>0</v>
      </c>
      <c r="K45" s="21">
        <f>((I45*1000/[1]UserCalcs!$D$19/60)-J45)*60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F51B-C329-4788-85CA-2548C45C1F3A}">
  <dimension ref="A1:K52"/>
  <sheetViews>
    <sheetView workbookViewId="0">
      <selection activeCell="M17" sqref="M17"/>
    </sheetView>
  </sheetViews>
  <sheetFormatPr defaultRowHeight="14.4" x14ac:dyDescent="0.3"/>
  <cols>
    <col min="1" max="5" width="10.77734375" customWidth="1"/>
    <col min="6" max="6" width="2.77734375" customWidth="1"/>
    <col min="7" max="11" width="10.77734375" customWidth="1"/>
    <col min="257" max="261" width="10.77734375" customWidth="1"/>
    <col min="262" max="262" width="2.77734375" customWidth="1"/>
    <col min="263" max="267" width="10.77734375" customWidth="1"/>
    <col min="513" max="517" width="10.77734375" customWidth="1"/>
    <col min="518" max="518" width="2.77734375" customWidth="1"/>
    <col min="519" max="523" width="10.77734375" customWidth="1"/>
    <col min="769" max="773" width="10.77734375" customWidth="1"/>
    <col min="774" max="774" width="2.77734375" customWidth="1"/>
    <col min="775" max="779" width="10.77734375" customWidth="1"/>
    <col min="1025" max="1029" width="10.77734375" customWidth="1"/>
    <col min="1030" max="1030" width="2.77734375" customWidth="1"/>
    <col min="1031" max="1035" width="10.77734375" customWidth="1"/>
    <col min="1281" max="1285" width="10.77734375" customWidth="1"/>
    <col min="1286" max="1286" width="2.77734375" customWidth="1"/>
    <col min="1287" max="1291" width="10.77734375" customWidth="1"/>
    <col min="1537" max="1541" width="10.77734375" customWidth="1"/>
    <col min="1542" max="1542" width="2.77734375" customWidth="1"/>
    <col min="1543" max="1547" width="10.77734375" customWidth="1"/>
    <col min="1793" max="1797" width="10.77734375" customWidth="1"/>
    <col min="1798" max="1798" width="2.77734375" customWidth="1"/>
    <col min="1799" max="1803" width="10.77734375" customWidth="1"/>
    <col min="2049" max="2053" width="10.77734375" customWidth="1"/>
    <col min="2054" max="2054" width="2.77734375" customWidth="1"/>
    <col min="2055" max="2059" width="10.77734375" customWidth="1"/>
    <col min="2305" max="2309" width="10.77734375" customWidth="1"/>
    <col min="2310" max="2310" width="2.77734375" customWidth="1"/>
    <col min="2311" max="2315" width="10.77734375" customWidth="1"/>
    <col min="2561" max="2565" width="10.77734375" customWidth="1"/>
    <col min="2566" max="2566" width="2.77734375" customWidth="1"/>
    <col min="2567" max="2571" width="10.77734375" customWidth="1"/>
    <col min="2817" max="2821" width="10.77734375" customWidth="1"/>
    <col min="2822" max="2822" width="2.77734375" customWidth="1"/>
    <col min="2823" max="2827" width="10.77734375" customWidth="1"/>
    <col min="3073" max="3077" width="10.77734375" customWidth="1"/>
    <col min="3078" max="3078" width="2.77734375" customWidth="1"/>
    <col min="3079" max="3083" width="10.77734375" customWidth="1"/>
    <col min="3329" max="3333" width="10.77734375" customWidth="1"/>
    <col min="3334" max="3334" width="2.77734375" customWidth="1"/>
    <col min="3335" max="3339" width="10.77734375" customWidth="1"/>
    <col min="3585" max="3589" width="10.77734375" customWidth="1"/>
    <col min="3590" max="3590" width="2.77734375" customWidth="1"/>
    <col min="3591" max="3595" width="10.77734375" customWidth="1"/>
    <col min="3841" max="3845" width="10.77734375" customWidth="1"/>
    <col min="3846" max="3846" width="2.77734375" customWidth="1"/>
    <col min="3847" max="3851" width="10.77734375" customWidth="1"/>
    <col min="4097" max="4101" width="10.77734375" customWidth="1"/>
    <col min="4102" max="4102" width="2.77734375" customWidth="1"/>
    <col min="4103" max="4107" width="10.77734375" customWidth="1"/>
    <col min="4353" max="4357" width="10.77734375" customWidth="1"/>
    <col min="4358" max="4358" width="2.77734375" customWidth="1"/>
    <col min="4359" max="4363" width="10.77734375" customWidth="1"/>
    <col min="4609" max="4613" width="10.77734375" customWidth="1"/>
    <col min="4614" max="4614" width="2.77734375" customWidth="1"/>
    <col min="4615" max="4619" width="10.77734375" customWidth="1"/>
    <col min="4865" max="4869" width="10.77734375" customWidth="1"/>
    <col min="4870" max="4870" width="2.77734375" customWidth="1"/>
    <col min="4871" max="4875" width="10.77734375" customWidth="1"/>
    <col min="5121" max="5125" width="10.77734375" customWidth="1"/>
    <col min="5126" max="5126" width="2.77734375" customWidth="1"/>
    <col min="5127" max="5131" width="10.77734375" customWidth="1"/>
    <col min="5377" max="5381" width="10.77734375" customWidth="1"/>
    <col min="5382" max="5382" width="2.77734375" customWidth="1"/>
    <col min="5383" max="5387" width="10.77734375" customWidth="1"/>
    <col min="5633" max="5637" width="10.77734375" customWidth="1"/>
    <col min="5638" max="5638" width="2.77734375" customWidth="1"/>
    <col min="5639" max="5643" width="10.77734375" customWidth="1"/>
    <col min="5889" max="5893" width="10.77734375" customWidth="1"/>
    <col min="5894" max="5894" width="2.77734375" customWidth="1"/>
    <col min="5895" max="5899" width="10.77734375" customWidth="1"/>
    <col min="6145" max="6149" width="10.77734375" customWidth="1"/>
    <col min="6150" max="6150" width="2.77734375" customWidth="1"/>
    <col min="6151" max="6155" width="10.77734375" customWidth="1"/>
    <col min="6401" max="6405" width="10.77734375" customWidth="1"/>
    <col min="6406" max="6406" width="2.77734375" customWidth="1"/>
    <col min="6407" max="6411" width="10.77734375" customWidth="1"/>
    <col min="6657" max="6661" width="10.77734375" customWidth="1"/>
    <col min="6662" max="6662" width="2.77734375" customWidth="1"/>
    <col min="6663" max="6667" width="10.77734375" customWidth="1"/>
    <col min="6913" max="6917" width="10.77734375" customWidth="1"/>
    <col min="6918" max="6918" width="2.77734375" customWidth="1"/>
    <col min="6919" max="6923" width="10.77734375" customWidth="1"/>
    <col min="7169" max="7173" width="10.77734375" customWidth="1"/>
    <col min="7174" max="7174" width="2.77734375" customWidth="1"/>
    <col min="7175" max="7179" width="10.77734375" customWidth="1"/>
    <col min="7425" max="7429" width="10.77734375" customWidth="1"/>
    <col min="7430" max="7430" width="2.77734375" customWidth="1"/>
    <col min="7431" max="7435" width="10.77734375" customWidth="1"/>
    <col min="7681" max="7685" width="10.77734375" customWidth="1"/>
    <col min="7686" max="7686" width="2.77734375" customWidth="1"/>
    <col min="7687" max="7691" width="10.77734375" customWidth="1"/>
    <col min="7937" max="7941" width="10.77734375" customWidth="1"/>
    <col min="7942" max="7942" width="2.77734375" customWidth="1"/>
    <col min="7943" max="7947" width="10.77734375" customWidth="1"/>
    <col min="8193" max="8197" width="10.77734375" customWidth="1"/>
    <col min="8198" max="8198" width="2.77734375" customWidth="1"/>
    <col min="8199" max="8203" width="10.77734375" customWidth="1"/>
    <col min="8449" max="8453" width="10.77734375" customWidth="1"/>
    <col min="8454" max="8454" width="2.77734375" customWidth="1"/>
    <col min="8455" max="8459" width="10.77734375" customWidth="1"/>
    <col min="8705" max="8709" width="10.77734375" customWidth="1"/>
    <col min="8710" max="8710" width="2.77734375" customWidth="1"/>
    <col min="8711" max="8715" width="10.77734375" customWidth="1"/>
    <col min="8961" max="8965" width="10.77734375" customWidth="1"/>
    <col min="8966" max="8966" width="2.77734375" customWidth="1"/>
    <col min="8967" max="8971" width="10.77734375" customWidth="1"/>
    <col min="9217" max="9221" width="10.77734375" customWidth="1"/>
    <col min="9222" max="9222" width="2.77734375" customWidth="1"/>
    <col min="9223" max="9227" width="10.77734375" customWidth="1"/>
    <col min="9473" max="9477" width="10.77734375" customWidth="1"/>
    <col min="9478" max="9478" width="2.77734375" customWidth="1"/>
    <col min="9479" max="9483" width="10.77734375" customWidth="1"/>
    <col min="9729" max="9733" width="10.77734375" customWidth="1"/>
    <col min="9734" max="9734" width="2.77734375" customWidth="1"/>
    <col min="9735" max="9739" width="10.77734375" customWidth="1"/>
    <col min="9985" max="9989" width="10.77734375" customWidth="1"/>
    <col min="9990" max="9990" width="2.77734375" customWidth="1"/>
    <col min="9991" max="9995" width="10.77734375" customWidth="1"/>
    <col min="10241" max="10245" width="10.77734375" customWidth="1"/>
    <col min="10246" max="10246" width="2.77734375" customWidth="1"/>
    <col min="10247" max="10251" width="10.77734375" customWidth="1"/>
    <col min="10497" max="10501" width="10.77734375" customWidth="1"/>
    <col min="10502" max="10502" width="2.77734375" customWidth="1"/>
    <col min="10503" max="10507" width="10.77734375" customWidth="1"/>
    <col min="10753" max="10757" width="10.77734375" customWidth="1"/>
    <col min="10758" max="10758" width="2.77734375" customWidth="1"/>
    <col min="10759" max="10763" width="10.77734375" customWidth="1"/>
    <col min="11009" max="11013" width="10.77734375" customWidth="1"/>
    <col min="11014" max="11014" width="2.77734375" customWidth="1"/>
    <col min="11015" max="11019" width="10.77734375" customWidth="1"/>
    <col min="11265" max="11269" width="10.77734375" customWidth="1"/>
    <col min="11270" max="11270" width="2.77734375" customWidth="1"/>
    <col min="11271" max="11275" width="10.77734375" customWidth="1"/>
    <col min="11521" max="11525" width="10.77734375" customWidth="1"/>
    <col min="11526" max="11526" width="2.77734375" customWidth="1"/>
    <col min="11527" max="11531" width="10.77734375" customWidth="1"/>
    <col min="11777" max="11781" width="10.77734375" customWidth="1"/>
    <col min="11782" max="11782" width="2.77734375" customWidth="1"/>
    <col min="11783" max="11787" width="10.77734375" customWidth="1"/>
    <col min="12033" max="12037" width="10.77734375" customWidth="1"/>
    <col min="12038" max="12038" width="2.77734375" customWidth="1"/>
    <col min="12039" max="12043" width="10.77734375" customWidth="1"/>
    <col min="12289" max="12293" width="10.77734375" customWidth="1"/>
    <col min="12294" max="12294" width="2.77734375" customWidth="1"/>
    <col min="12295" max="12299" width="10.77734375" customWidth="1"/>
    <col min="12545" max="12549" width="10.77734375" customWidth="1"/>
    <col min="12550" max="12550" width="2.77734375" customWidth="1"/>
    <col min="12551" max="12555" width="10.77734375" customWidth="1"/>
    <col min="12801" max="12805" width="10.77734375" customWidth="1"/>
    <col min="12806" max="12806" width="2.77734375" customWidth="1"/>
    <col min="12807" max="12811" width="10.77734375" customWidth="1"/>
    <col min="13057" max="13061" width="10.77734375" customWidth="1"/>
    <col min="13062" max="13062" width="2.77734375" customWidth="1"/>
    <col min="13063" max="13067" width="10.77734375" customWidth="1"/>
    <col min="13313" max="13317" width="10.77734375" customWidth="1"/>
    <col min="13318" max="13318" width="2.77734375" customWidth="1"/>
    <col min="13319" max="13323" width="10.77734375" customWidth="1"/>
    <col min="13569" max="13573" width="10.77734375" customWidth="1"/>
    <col min="13574" max="13574" width="2.77734375" customWidth="1"/>
    <col min="13575" max="13579" width="10.77734375" customWidth="1"/>
    <col min="13825" max="13829" width="10.77734375" customWidth="1"/>
    <col min="13830" max="13830" width="2.77734375" customWidth="1"/>
    <col min="13831" max="13835" width="10.77734375" customWidth="1"/>
    <col min="14081" max="14085" width="10.77734375" customWidth="1"/>
    <col min="14086" max="14086" width="2.77734375" customWidth="1"/>
    <col min="14087" max="14091" width="10.77734375" customWidth="1"/>
    <col min="14337" max="14341" width="10.77734375" customWidth="1"/>
    <col min="14342" max="14342" width="2.77734375" customWidth="1"/>
    <col min="14343" max="14347" width="10.77734375" customWidth="1"/>
    <col min="14593" max="14597" width="10.77734375" customWidth="1"/>
    <col min="14598" max="14598" width="2.77734375" customWidth="1"/>
    <col min="14599" max="14603" width="10.77734375" customWidth="1"/>
    <col min="14849" max="14853" width="10.77734375" customWidth="1"/>
    <col min="14854" max="14854" width="2.77734375" customWidth="1"/>
    <col min="14855" max="14859" width="10.77734375" customWidth="1"/>
    <col min="15105" max="15109" width="10.77734375" customWidth="1"/>
    <col min="15110" max="15110" width="2.77734375" customWidth="1"/>
    <col min="15111" max="15115" width="10.77734375" customWidth="1"/>
    <col min="15361" max="15365" width="10.77734375" customWidth="1"/>
    <col min="15366" max="15366" width="2.77734375" customWidth="1"/>
    <col min="15367" max="15371" width="10.77734375" customWidth="1"/>
    <col min="15617" max="15621" width="10.77734375" customWidth="1"/>
    <col min="15622" max="15622" width="2.77734375" customWidth="1"/>
    <col min="15623" max="15627" width="10.77734375" customWidth="1"/>
    <col min="15873" max="15877" width="10.77734375" customWidth="1"/>
    <col min="15878" max="15878" width="2.77734375" customWidth="1"/>
    <col min="15879" max="15883" width="10.77734375" customWidth="1"/>
    <col min="16129" max="16133" width="10.77734375" customWidth="1"/>
    <col min="16134" max="16134" width="2.77734375" customWidth="1"/>
    <col min="16135" max="16139" width="10.77734375" customWidth="1"/>
  </cols>
  <sheetData>
    <row r="1" spans="1:11" x14ac:dyDescent="0.3">
      <c r="A1" s="25" t="s">
        <v>80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2" t="s">
        <v>0</v>
      </c>
      <c r="B5" s="26" t="s">
        <v>1</v>
      </c>
      <c r="C5" s="26"/>
      <c r="D5" s="26" t="s">
        <v>2</v>
      </c>
      <c r="E5" s="26"/>
      <c r="F5" s="3"/>
      <c r="G5" s="2" t="s">
        <v>0</v>
      </c>
      <c r="H5" s="26" t="s">
        <v>1</v>
      </c>
      <c r="I5" s="26"/>
      <c r="J5" s="26" t="s">
        <v>2</v>
      </c>
      <c r="K5" s="26"/>
    </row>
    <row r="6" spans="1:11" ht="22.8" x14ac:dyDescent="0.3">
      <c r="A6" s="4" t="s">
        <v>3</v>
      </c>
      <c r="B6" s="5" t="s">
        <v>4</v>
      </c>
      <c r="C6" s="4" t="s">
        <v>5</v>
      </c>
      <c r="D6" s="5" t="s">
        <v>6</v>
      </c>
      <c r="E6" s="6" t="s">
        <v>7</v>
      </c>
      <c r="F6" s="7"/>
      <c r="G6" s="4" t="s">
        <v>3</v>
      </c>
      <c r="H6" s="8" t="s">
        <v>4</v>
      </c>
      <c r="I6" s="4" t="s">
        <v>5</v>
      </c>
      <c r="J6" s="5" t="s">
        <v>6</v>
      </c>
      <c r="K6" s="5" t="s">
        <v>7</v>
      </c>
    </row>
    <row r="7" spans="1:11" s="15" customFormat="1" ht="15" x14ac:dyDescent="0.25">
      <c r="A7" s="9">
        <v>78</v>
      </c>
      <c r="B7" s="10">
        <f>[1]PumpRatePerUserCalcs!J$20</f>
        <v>5.1301499942433635</v>
      </c>
      <c r="C7" s="11">
        <f t="shared" ref="C7:C45" si="0">B7*325900/1000</f>
        <v>1671.9158831239122</v>
      </c>
      <c r="D7" s="11">
        <f>TRUNC((C7*1000/[1]UserCalcs!$D$20)/60)</f>
        <v>19</v>
      </c>
      <c r="E7" s="11">
        <f>((C7*1000/[1]UserCalcs!$D$20/60)-D7)*60</f>
        <v>54.225630802794242</v>
      </c>
      <c r="F7" s="12"/>
      <c r="G7" s="13">
        <v>39</v>
      </c>
      <c r="H7" s="10">
        <f>IF([1]PumpRatePerUserCalcs!AW$20&gt;B45,B45,[1]PumpRatePerUserCalcs!AW$20)</f>
        <v>1.2987144326815288</v>
      </c>
      <c r="I7" s="11">
        <f t="shared" ref="I7:I45" si="1">H7*325900/1000</f>
        <v>423.25103361091021</v>
      </c>
      <c r="J7" s="11">
        <f>TRUNC((I7*1000/[1]UserCalcs!$D$20)/60)</f>
        <v>5</v>
      </c>
      <c r="K7" s="14">
        <f>((I7*1000/[1]UserCalcs!$D$20/60)-J7)*60</f>
        <v>2.3221668649358662</v>
      </c>
    </row>
    <row r="8" spans="1:11" s="15" customFormat="1" ht="15" x14ac:dyDescent="0.25">
      <c r="A8" s="16">
        <v>77</v>
      </c>
      <c r="B8" s="10">
        <f>IF([1]PumpRatePerUserCalcs!K$20&gt;B7,B7,[1]PumpRatePerUserCalcs!K$20)</f>
        <v>4.9316490615413029</v>
      </c>
      <c r="C8" s="11">
        <f t="shared" si="0"/>
        <v>1607.2244291563106</v>
      </c>
      <c r="D8" s="11">
        <f>TRUNC((C8*1000/[1]UserCalcs!$D$20)/60)</f>
        <v>19</v>
      </c>
      <c r="E8" s="11">
        <f>((C8*1000/[1]UserCalcs!$D$20/60)-D8)*60</f>
        <v>8.0174493973648708</v>
      </c>
      <c r="F8" s="12"/>
      <c r="G8" s="13">
        <v>38</v>
      </c>
      <c r="H8" s="10">
        <f>IF([1]PumpRatePerUserCalcs!AX$20&gt;H7,H7,[1]PumpRatePerUserCalcs!AX$20)</f>
        <v>1.2454830709545464</v>
      </c>
      <c r="I8" s="11">
        <f t="shared" si="1"/>
        <v>405.90293282408663</v>
      </c>
      <c r="J8" s="11">
        <f>TRUNC((I8*1000/[1]UserCalcs!$D$20)/60)</f>
        <v>4</v>
      </c>
      <c r="K8" s="17">
        <f>((I8*1000/[1]UserCalcs!$D$20/60)-J8)*60</f>
        <v>49.930666302919029</v>
      </c>
    </row>
    <row r="9" spans="1:11" s="15" customFormat="1" ht="15" x14ac:dyDescent="0.25">
      <c r="A9" s="16">
        <v>76</v>
      </c>
      <c r="B9" s="10">
        <f>IF([1]PumpRatePerUserCalcs!L$20&gt;B8,B8,[1]PumpRatePerUserCalcs!L$20)</f>
        <v>4.7331481288392432</v>
      </c>
      <c r="C9" s="11">
        <f t="shared" si="0"/>
        <v>1542.5329751887093</v>
      </c>
      <c r="D9" s="11">
        <f>TRUNC((C9*1000/[1]UserCalcs!$D$20)/60)</f>
        <v>18</v>
      </c>
      <c r="E9" s="11">
        <f>((C9*1000/[1]UserCalcs!$D$20/60)-D9)*60</f>
        <v>21.809267991935286</v>
      </c>
      <c r="F9" s="12"/>
      <c r="G9" s="13">
        <v>37</v>
      </c>
      <c r="H9" s="10">
        <f>IF([1]PumpRatePerUserCalcs!AY$20&gt;H8,H8,[1]PumpRatePerUserCalcs!AY$20)</f>
        <v>1.192251709227564</v>
      </c>
      <c r="I9" s="11">
        <f t="shared" si="1"/>
        <v>388.55483203726311</v>
      </c>
      <c r="J9" s="11">
        <f>TRUNC((I9*1000/[1]UserCalcs!$D$20)/60)</f>
        <v>4</v>
      </c>
      <c r="K9" s="17">
        <f>((I9*1000/[1]UserCalcs!$D$20/60)-J9)*60</f>
        <v>37.539165740902192</v>
      </c>
    </row>
    <row r="10" spans="1:11" s="15" customFormat="1" ht="15" x14ac:dyDescent="0.25">
      <c r="A10" s="16">
        <v>75</v>
      </c>
      <c r="B10" s="10">
        <f>IF([1]PumpRatePerUserCalcs!M$20&gt;B9,B9,[1]PumpRatePerUserCalcs!M$20)</f>
        <v>4.5346471961371835</v>
      </c>
      <c r="C10" s="11">
        <f t="shared" si="0"/>
        <v>1477.841521221108</v>
      </c>
      <c r="D10" s="11">
        <f>TRUNC((C10*1000/[1]UserCalcs!$D$20)/60)</f>
        <v>17</v>
      </c>
      <c r="E10" s="11">
        <f>((C10*1000/[1]UserCalcs!$D$20/60)-D10)*60</f>
        <v>35.601086586505701</v>
      </c>
      <c r="F10" s="12"/>
      <c r="G10" s="13">
        <v>36</v>
      </c>
      <c r="H10" s="10">
        <f>IF([1]PumpRatePerUserCalcs!AZ$20&gt;H9,H9,[1]PumpRatePerUserCalcs!AZ$20)</f>
        <v>1.1390203475005816</v>
      </c>
      <c r="I10" s="11">
        <f t="shared" si="1"/>
        <v>371.20673125043953</v>
      </c>
      <c r="J10" s="11">
        <f>TRUNC((I10*1000/[1]UserCalcs!$D$20)/60)</f>
        <v>4</v>
      </c>
      <c r="K10" s="17">
        <f>((I10*1000/[1]UserCalcs!$D$20/60)-J10)*60</f>
        <v>25.147665178885408</v>
      </c>
    </row>
    <row r="11" spans="1:11" s="15" customFormat="1" ht="15" x14ac:dyDescent="0.25">
      <c r="A11" s="16">
        <v>74</v>
      </c>
      <c r="B11" s="10">
        <f>IF([1]PumpRatePerUserCalcs!N$20&gt;B10,B10,[1]PumpRatePerUserCalcs!N$20)</f>
        <v>4.3361462634351229</v>
      </c>
      <c r="C11" s="11">
        <f t="shared" si="0"/>
        <v>1413.1500672535064</v>
      </c>
      <c r="D11" s="11">
        <f>TRUNC((C11*1000/[1]UserCalcs!$D$20)/60)</f>
        <v>16</v>
      </c>
      <c r="E11" s="11">
        <f>((C11*1000/[1]UserCalcs!$D$20/60)-D11)*60</f>
        <v>49.392905181076117</v>
      </c>
      <c r="F11" s="12"/>
      <c r="G11" s="13">
        <v>35</v>
      </c>
      <c r="H11" s="10">
        <f>IF([1]PumpRatePerUserCalcs!BA$20&gt;H10,H10,[1]PumpRatePerUserCalcs!BA$20)</f>
        <v>1.0857889857735994</v>
      </c>
      <c r="I11" s="11">
        <f t="shared" si="1"/>
        <v>353.85863046361607</v>
      </c>
      <c r="J11" s="11">
        <f>TRUNC((I11*1000/[1]UserCalcs!$D$20)/60)</f>
        <v>4</v>
      </c>
      <c r="K11" s="17">
        <f>((I11*1000/[1]UserCalcs!$D$20/60)-J11)*60</f>
        <v>12.756164616868624</v>
      </c>
    </row>
    <row r="12" spans="1:11" s="15" customFormat="1" ht="15" x14ac:dyDescent="0.25">
      <c r="A12" s="16">
        <v>73</v>
      </c>
      <c r="B12" s="10">
        <f>IF([1]PumpRatePerUserCalcs!O$20&gt;B11,B11,[1]PumpRatePerUserCalcs!O$20)</f>
        <v>4.1376453307330632</v>
      </c>
      <c r="C12" s="11">
        <f t="shared" si="0"/>
        <v>1348.4586132859051</v>
      </c>
      <c r="D12" s="11">
        <f>TRUNC((C12*1000/[1]UserCalcs!$D$20)/60)</f>
        <v>16</v>
      </c>
      <c r="E12" s="11">
        <f>((C12*1000/[1]UserCalcs!$D$20/60)-D12)*60</f>
        <v>3.1847237756465319</v>
      </c>
      <c r="F12" s="12"/>
      <c r="G12" s="13">
        <v>34</v>
      </c>
      <c r="H12" s="10">
        <f>IF([1]PumpRatePerUserCalcs!BB$20&gt;H11,H11,[1]PumpRatePerUserCalcs!BB$20)</f>
        <v>1.032557624046617</v>
      </c>
      <c r="I12" s="11">
        <f t="shared" si="1"/>
        <v>336.51052967679249</v>
      </c>
      <c r="J12" s="11">
        <f>TRUNC((I12*1000/[1]UserCalcs!$D$20)/60)</f>
        <v>4</v>
      </c>
      <c r="K12" s="17">
        <f>((I12*1000/[1]UserCalcs!$D$20/60)-J12)*60</f>
        <v>0.36466405485178655</v>
      </c>
    </row>
    <row r="13" spans="1:11" s="15" customFormat="1" ht="15" x14ac:dyDescent="0.25">
      <c r="A13" s="16">
        <v>72</v>
      </c>
      <c r="B13" s="10">
        <f>IF([1]PumpRatePerUserCalcs!P$20&gt;B12,B12,[1]PumpRatePerUserCalcs!P$20)</f>
        <v>3.9391443980310035</v>
      </c>
      <c r="C13" s="11">
        <f t="shared" si="0"/>
        <v>1283.7671593183038</v>
      </c>
      <c r="D13" s="11">
        <f>TRUNC((C13*1000/[1]UserCalcs!$D$20)/60)</f>
        <v>15</v>
      </c>
      <c r="E13" s="11">
        <f>((C13*1000/[1]UserCalcs!$D$20/60)-D13)*60</f>
        <v>16.976542370217054</v>
      </c>
      <c r="F13" s="12"/>
      <c r="G13" s="13">
        <v>33</v>
      </c>
      <c r="H13" s="10">
        <f>IF([1]PumpRatePerUserCalcs!BC$20&gt;H12,H12,[1]PumpRatePerUserCalcs!BC$20)</f>
        <v>0.9793262623196346</v>
      </c>
      <c r="I13" s="11">
        <f t="shared" si="1"/>
        <v>319.16242888996891</v>
      </c>
      <c r="J13" s="11">
        <f>TRUNC((I13*1000/[1]UserCalcs!$D$20)/60)</f>
        <v>3</v>
      </c>
      <c r="K13" s="17">
        <f>((I13*1000/[1]UserCalcs!$D$20/60)-J13)*60</f>
        <v>47.973163492834921</v>
      </c>
    </row>
    <row r="14" spans="1:11" s="15" customFormat="1" ht="15" x14ac:dyDescent="0.25">
      <c r="A14" s="16">
        <v>71</v>
      </c>
      <c r="B14" s="10">
        <f>IF([1]PumpRatePerUserCalcs!Q$20&gt;B13,B13,[1]PumpRatePerUserCalcs!Q$20)</f>
        <v>3.7406434653289438</v>
      </c>
      <c r="C14" s="11">
        <f t="shared" si="0"/>
        <v>1219.0757053507029</v>
      </c>
      <c r="D14" s="11">
        <f>TRUNC((C14*1000/[1]UserCalcs!$D$20)/60)</f>
        <v>14</v>
      </c>
      <c r="E14" s="11">
        <f>((C14*1000/[1]UserCalcs!$D$20/60)-D14)*60</f>
        <v>30.768360964787789</v>
      </c>
      <c r="F14" s="12"/>
      <c r="G14" s="13">
        <v>32</v>
      </c>
      <c r="H14" s="10">
        <f>IF([1]PumpRatePerUserCalcs!BD$20&gt;H13,H13,[1]PumpRatePerUserCalcs!BD$20)</f>
        <v>0.9260949005926522</v>
      </c>
      <c r="I14" s="11">
        <f t="shared" si="1"/>
        <v>301.81432810314533</v>
      </c>
      <c r="J14" s="11">
        <f>TRUNC((I14*1000/[1]UserCalcs!$D$20)/60)</f>
        <v>3</v>
      </c>
      <c r="K14" s="17">
        <f>((I14*1000/[1]UserCalcs!$D$20/60)-J14)*60</f>
        <v>35.581662930818112</v>
      </c>
    </row>
    <row r="15" spans="1:11" s="15" customFormat="1" ht="15" x14ac:dyDescent="0.25">
      <c r="A15" s="16">
        <v>70</v>
      </c>
      <c r="B15" s="10">
        <f>IF([1]PumpRatePerUserCalcs!R$20&gt;B14,B14,[1]PumpRatePerUserCalcs!R$20)</f>
        <v>3.6347893247158893</v>
      </c>
      <c r="C15" s="11">
        <f t="shared" si="0"/>
        <v>1184.5778409249085</v>
      </c>
      <c r="D15" s="11">
        <f>TRUNC((C15*1000/[1]UserCalcs!$D$20)/60)</f>
        <v>14</v>
      </c>
      <c r="E15" s="11">
        <f>((C15*1000/[1]UserCalcs!$D$20/60)-D15)*60</f>
        <v>6.12702923207749</v>
      </c>
      <c r="F15" s="12"/>
      <c r="G15" s="13">
        <v>31</v>
      </c>
      <c r="H15" s="10">
        <f>IF([1]PumpRatePerUserCalcs!BE$20&gt;H14,H14,[1]PumpRatePerUserCalcs!BE$20)</f>
        <v>0.87286353886567003</v>
      </c>
      <c r="I15" s="11">
        <f t="shared" si="1"/>
        <v>284.46622731632186</v>
      </c>
      <c r="J15" s="11">
        <f>TRUNC((I15*1000/[1]UserCalcs!$D$20)/60)</f>
        <v>3</v>
      </c>
      <c r="K15" s="17">
        <f>((I15*1000/[1]UserCalcs!$D$20/60)-J15)*60</f>
        <v>23.190162368801328</v>
      </c>
    </row>
    <row r="16" spans="1:11" s="15" customFormat="1" ht="15" x14ac:dyDescent="0.25">
      <c r="A16" s="16">
        <v>69</v>
      </c>
      <c r="B16" s="10">
        <f>IF([1]PumpRatePerUserCalcs!S$20&gt;B15,B15,[1]PumpRatePerUserCalcs!S$20)</f>
        <v>3.5289351841028402</v>
      </c>
      <c r="C16" s="11">
        <f t="shared" si="0"/>
        <v>1150.0799764991157</v>
      </c>
      <c r="D16" s="11">
        <f>TRUNC((C16*1000/[1]UserCalcs!$D$20)/60)</f>
        <v>13</v>
      </c>
      <c r="E16" s="11">
        <f>((C16*1000/[1]UserCalcs!$D$20/60)-D16)*60</f>
        <v>41.485697499368257</v>
      </c>
      <c r="F16" s="12"/>
      <c r="G16" s="13">
        <v>30</v>
      </c>
      <c r="H16" s="10">
        <f>IF([1]PumpRatePerUserCalcs!BF$20&gt;H15,H15,[1]PumpRatePerUserCalcs!BF$20)</f>
        <v>0.82884003593991373</v>
      </c>
      <c r="I16" s="11">
        <f t="shared" si="1"/>
        <v>270.11896771281789</v>
      </c>
      <c r="J16" s="11">
        <f>TRUNC((I16*1000/[1]UserCalcs!$D$20)/60)</f>
        <v>3</v>
      </c>
      <c r="K16" s="17">
        <f>((I16*1000/[1]UserCalcs!$D$20/60)-J16)*60</f>
        <v>12.942119794869917</v>
      </c>
    </row>
    <row r="17" spans="1:11" s="15" customFormat="1" ht="15" x14ac:dyDescent="0.25">
      <c r="A17" s="16">
        <v>68</v>
      </c>
      <c r="B17" s="10">
        <f>IF([1]PumpRatePerUserCalcs!T$20&gt;B16,B16,[1]PumpRatePerUserCalcs!T$20)</f>
        <v>3.423081043489792</v>
      </c>
      <c r="C17" s="11">
        <f t="shared" si="0"/>
        <v>1115.5821120733233</v>
      </c>
      <c r="D17" s="11">
        <f>TRUNC((C17*1000/[1]UserCalcs!$D$20)/60)</f>
        <v>13</v>
      </c>
      <c r="E17" s="11">
        <f>((C17*1000/[1]UserCalcs!$D$20/60)-D17)*60</f>
        <v>16.844365766659344</v>
      </c>
      <c r="F17" s="12"/>
      <c r="G17" s="13">
        <v>29</v>
      </c>
      <c r="H17" s="10">
        <f>IF([1]PumpRatePerUserCalcs!BG$20&gt;H16,H16,[1]PumpRatePerUserCalcs!BG$20)</f>
        <v>0.78481653301415755</v>
      </c>
      <c r="I17" s="11">
        <f t="shared" si="1"/>
        <v>255.77170810931395</v>
      </c>
      <c r="J17" s="11">
        <f>TRUNC((I17*1000/[1]UserCalcs!$D$20)/60)</f>
        <v>3</v>
      </c>
      <c r="K17" s="17">
        <f>((I17*1000/[1]UserCalcs!$D$20/60)-J17)*60</f>
        <v>2.6940772209385333</v>
      </c>
    </row>
    <row r="18" spans="1:11" s="15" customFormat="1" ht="15" x14ac:dyDescent="0.25">
      <c r="A18" s="16">
        <v>67</v>
      </c>
      <c r="B18" s="10">
        <f>IF([1]PumpRatePerUserCalcs!U$20&gt;B17,B17,[1]PumpRatePerUserCalcs!U$20)</f>
        <v>3.3172269028767429</v>
      </c>
      <c r="C18" s="11">
        <f t="shared" si="0"/>
        <v>1081.0842476475307</v>
      </c>
      <c r="D18" s="11">
        <f>TRUNC((C18*1000/[1]UserCalcs!$D$20)/60)</f>
        <v>12</v>
      </c>
      <c r="E18" s="11">
        <f>((C18*1000/[1]UserCalcs!$D$20/60)-D18)*60</f>
        <v>52.203034033950431</v>
      </c>
      <c r="F18" s="12"/>
      <c r="G18" s="13">
        <v>28</v>
      </c>
      <c r="H18" s="10">
        <f>IF([1]PumpRatePerUserCalcs!BH$20&gt;H17,H17,[1]PumpRatePerUserCalcs!BH$20)</f>
        <v>0.74079303008840136</v>
      </c>
      <c r="I18" s="11">
        <f t="shared" si="1"/>
        <v>241.42444850581001</v>
      </c>
      <c r="J18" s="11">
        <f>TRUNC((I18*1000/[1]UserCalcs!$D$20)/60)</f>
        <v>2</v>
      </c>
      <c r="K18" s="17">
        <f>((I18*1000/[1]UserCalcs!$D$20/60)-J18)*60</f>
        <v>52.446034647007153</v>
      </c>
    </row>
    <row r="19" spans="1:11" s="15" customFormat="1" ht="15" x14ac:dyDescent="0.25">
      <c r="A19" s="16">
        <v>66</v>
      </c>
      <c r="B19" s="10">
        <f>IF([1]PumpRatePerUserCalcs!V$20&gt;B18,B18,[1]PumpRatePerUserCalcs!V$20)</f>
        <v>3.2113727622636947</v>
      </c>
      <c r="C19" s="11">
        <f t="shared" si="0"/>
        <v>1046.5863832217381</v>
      </c>
      <c r="D19" s="11">
        <f>TRUNC((C19*1000/[1]UserCalcs!$D$20)/60)</f>
        <v>12</v>
      </c>
      <c r="E19" s="11">
        <f>((C19*1000/[1]UserCalcs!$D$20/60)-D19)*60</f>
        <v>27.561702301241411</v>
      </c>
      <c r="F19" s="12"/>
      <c r="G19" s="13">
        <v>27</v>
      </c>
      <c r="H19" s="10">
        <f>IF([1]PumpRatePerUserCalcs!BI$20&gt;H18,H18,[1]PumpRatePerUserCalcs!BI$20)</f>
        <v>0.69676952716264517</v>
      </c>
      <c r="I19" s="11">
        <f t="shared" si="1"/>
        <v>227.07718890230606</v>
      </c>
      <c r="J19" s="11">
        <f>TRUNC((I19*1000/[1]UserCalcs!$D$20)/60)</f>
        <v>2</v>
      </c>
      <c r="K19" s="17">
        <f>((I19*1000/[1]UserCalcs!$D$20/60)-J19)*60</f>
        <v>42.197992073075739</v>
      </c>
    </row>
    <row r="20" spans="1:11" s="15" customFormat="1" ht="15" x14ac:dyDescent="0.25">
      <c r="A20" s="16">
        <v>65</v>
      </c>
      <c r="B20" s="10">
        <f>IF([1]PumpRatePerUserCalcs!W$20&gt;B19,B19,[1]PumpRatePerUserCalcs!W$20)</f>
        <v>3.1055186216506465</v>
      </c>
      <c r="C20" s="11">
        <f t="shared" si="0"/>
        <v>1012.0885187959457</v>
      </c>
      <c r="D20" s="11">
        <f>TRUNC((C20*1000/[1]UserCalcs!$D$20)/60)</f>
        <v>12</v>
      </c>
      <c r="E20" s="11">
        <f>((C20*1000/[1]UserCalcs!$D$20/60)-D20)*60</f>
        <v>2.9203705685326042</v>
      </c>
      <c r="F20" s="12"/>
      <c r="G20" s="13">
        <v>26</v>
      </c>
      <c r="H20" s="10">
        <f>IF([1]PumpRatePerUserCalcs!BJ$20&gt;H19,H19,[1]PumpRatePerUserCalcs!BJ$20)</f>
        <v>0.6527460242368891</v>
      </c>
      <c r="I20" s="11">
        <f t="shared" si="1"/>
        <v>212.72992929880218</v>
      </c>
      <c r="J20" s="11">
        <f>TRUNC((I20*1000/[1]UserCalcs!$D$20)/60)</f>
        <v>2</v>
      </c>
      <c r="K20" s="17">
        <f>((I20*1000/[1]UserCalcs!$D$20/60)-J20)*60</f>
        <v>31.94994949914441</v>
      </c>
    </row>
    <row r="21" spans="1:11" s="15" customFormat="1" ht="15" x14ac:dyDescent="0.25">
      <c r="A21" s="16">
        <v>64</v>
      </c>
      <c r="B21" s="10">
        <f>IF([1]PumpRatePerUserCalcs!X$20&gt;B20,B20,[1]PumpRatePerUserCalcs!X$20)</f>
        <v>2.9996644810375979</v>
      </c>
      <c r="C21" s="11">
        <f t="shared" si="0"/>
        <v>977.59065437015306</v>
      </c>
      <c r="D21" s="11">
        <f>TRUNC((C21*1000/[1]UserCalcs!$D$20)/60)</f>
        <v>11</v>
      </c>
      <c r="E21" s="11">
        <f>((C21*1000/[1]UserCalcs!$D$20/60)-D21)*60</f>
        <v>38.279038835823584</v>
      </c>
      <c r="F21" s="12"/>
      <c r="G21" s="13">
        <v>25</v>
      </c>
      <c r="H21" s="10">
        <f>IF([1]PumpRatePerUserCalcs!BK$20&gt;H20,H20,[1]PumpRatePerUserCalcs!BK$20)</f>
        <v>0.60872252131113291</v>
      </c>
      <c r="I21" s="11">
        <f t="shared" si="1"/>
        <v>198.3826696952982</v>
      </c>
      <c r="J21" s="11">
        <f>TRUNC((I21*1000/[1]UserCalcs!$D$20)/60)</f>
        <v>2</v>
      </c>
      <c r="K21" s="17">
        <f>((I21*1000/[1]UserCalcs!$D$20/60)-J21)*60</f>
        <v>21.701906925213024</v>
      </c>
    </row>
    <row r="22" spans="1:11" s="15" customFormat="1" ht="15" x14ac:dyDescent="0.25">
      <c r="A22" s="16">
        <v>63</v>
      </c>
      <c r="B22" s="10">
        <f>IF([1]PumpRatePerUserCalcs!Y$20&gt;B21,B21,[1]PumpRatePerUserCalcs!Y$20)</f>
        <v>2.8938103404245492</v>
      </c>
      <c r="C22" s="11">
        <f t="shared" si="0"/>
        <v>943.09278994436056</v>
      </c>
      <c r="D22" s="11">
        <f>TRUNC((C22*1000/[1]UserCalcs!$D$20)/60)</f>
        <v>11</v>
      </c>
      <c r="E22" s="11">
        <f>((C22*1000/[1]UserCalcs!$D$20/60)-D22)*60</f>
        <v>13.637707103114778</v>
      </c>
      <c r="F22" s="12"/>
      <c r="G22" s="13">
        <v>24</v>
      </c>
      <c r="H22" s="10">
        <f>IF([1]PumpRatePerUserCalcs!BL$20&gt;H21,H21,[1]PumpRatePerUserCalcs!BL$20)</f>
        <v>0.56469901838537684</v>
      </c>
      <c r="I22" s="11">
        <f t="shared" si="1"/>
        <v>184.03541009179429</v>
      </c>
      <c r="J22" s="11">
        <f>TRUNC((I22*1000/[1]UserCalcs!$D$20)/60)</f>
        <v>2</v>
      </c>
      <c r="K22" s="17">
        <f>((I22*1000/[1]UserCalcs!$D$20/60)-J22)*60</f>
        <v>11.45386435128164</v>
      </c>
    </row>
    <row r="23" spans="1:11" s="15" customFormat="1" ht="15" x14ac:dyDescent="0.25">
      <c r="A23" s="16">
        <v>62</v>
      </c>
      <c r="B23" s="10">
        <f>IF([1]PumpRatePerUserCalcs!Z$20&gt;B22,B22,[1]PumpRatePerUserCalcs!Z$20)</f>
        <v>2.7879561998115006</v>
      </c>
      <c r="C23" s="11">
        <f t="shared" si="0"/>
        <v>908.59492551856806</v>
      </c>
      <c r="D23" s="11">
        <f>TRUNC((C23*1000/[1]UserCalcs!$D$20)/60)</f>
        <v>10</v>
      </c>
      <c r="E23" s="11">
        <f>((C23*1000/[1]UserCalcs!$D$20/60)-D23)*60</f>
        <v>48.996375370405758</v>
      </c>
      <c r="F23" s="12"/>
      <c r="G23" s="13">
        <v>23</v>
      </c>
      <c r="H23" s="10">
        <f>IF([1]PumpRatePerUserCalcs!BM$20&gt;H22,H22,[1]PumpRatePerUserCalcs!BM$20)</f>
        <v>0.52067551545962076</v>
      </c>
      <c r="I23" s="11">
        <f t="shared" si="1"/>
        <v>169.6881504882904</v>
      </c>
      <c r="J23" s="11">
        <f>TRUNC((I23*1000/[1]UserCalcs!$D$20)/60)</f>
        <v>2</v>
      </c>
      <c r="K23" s="17">
        <f>((I23*1000/[1]UserCalcs!$D$20/60)-J23)*60</f>
        <v>1.2058217773502822</v>
      </c>
    </row>
    <row r="24" spans="1:11" s="15" customFormat="1" ht="15" x14ac:dyDescent="0.25">
      <c r="A24" s="16">
        <v>61</v>
      </c>
      <c r="B24" s="10">
        <f>IF([1]PumpRatePerUserCalcs!AA$20&gt;B23,B23,[1]PumpRatePerUserCalcs!AA$20)</f>
        <v>2.6821020591984519</v>
      </c>
      <c r="C24" s="11">
        <f t="shared" si="0"/>
        <v>874.09706109277545</v>
      </c>
      <c r="D24" s="11">
        <f>TRUNC((C24*1000/[1]UserCalcs!$D$20)/60)</f>
        <v>10</v>
      </c>
      <c r="E24" s="11">
        <f>((C24*1000/[1]UserCalcs!$D$20/60)-D24)*60</f>
        <v>24.355043637696738</v>
      </c>
      <c r="F24" s="12"/>
      <c r="G24" s="13">
        <v>22</v>
      </c>
      <c r="H24" s="10">
        <f>IF([1]PumpRatePerUserCalcs!BN$20&gt;H23,H23,[1]PumpRatePerUserCalcs!BN$20)</f>
        <v>0.47665201253386452</v>
      </c>
      <c r="I24" s="11">
        <f t="shared" si="1"/>
        <v>155.34089088478643</v>
      </c>
      <c r="J24" s="11">
        <f>TRUNC((I24*1000/[1]UserCalcs!$D$20)/60)</f>
        <v>1</v>
      </c>
      <c r="K24" s="17">
        <f>((I24*1000/[1]UserCalcs!$D$20/60)-J24)*60</f>
        <v>50.957779203418887</v>
      </c>
    </row>
    <row r="25" spans="1:11" s="15" customFormat="1" ht="15" x14ac:dyDescent="0.25">
      <c r="A25" s="16">
        <v>60</v>
      </c>
      <c r="B25" s="10">
        <f>IF([1]PumpRatePerUserCalcs!AB$20&gt;B24,B24,[1]PumpRatePerUserCalcs!AB$20)</f>
        <v>2.6123489979643093</v>
      </c>
      <c r="C25" s="11">
        <f t="shared" si="0"/>
        <v>851.36453843656841</v>
      </c>
      <c r="D25" s="11">
        <f>TRUNC((C25*1000/[1]UserCalcs!$D$20)/60)</f>
        <v>10</v>
      </c>
      <c r="E25" s="11">
        <f>((C25*1000/[1]UserCalcs!$D$20/60)-D25)*60</f>
        <v>8.1175274546917819</v>
      </c>
      <c r="F25" s="12"/>
      <c r="G25" s="13">
        <v>21</v>
      </c>
      <c r="H25" s="10">
        <f>IF([1]PumpRatePerUserCalcs!BO$20&gt;H24,H24,[1]PumpRatePerUserCalcs!BO$20)</f>
        <v>0.43262850960810839</v>
      </c>
      <c r="I25" s="11">
        <f t="shared" si="1"/>
        <v>140.99363128128252</v>
      </c>
      <c r="J25" s="11">
        <f>TRUNC((I25*1000/[1]UserCalcs!$D$20)/60)</f>
        <v>1</v>
      </c>
      <c r="K25" s="17">
        <f>((I25*1000/[1]UserCalcs!$D$20/60)-J25)*60</f>
        <v>40.709736629487516</v>
      </c>
    </row>
    <row r="26" spans="1:11" s="15" customFormat="1" ht="15" x14ac:dyDescent="0.25">
      <c r="A26" s="16">
        <v>59</v>
      </c>
      <c r="B26" s="10">
        <f>IF([1]PumpRatePerUserCalcs!AC$20&gt;B25,B25,[1]PumpRatePerUserCalcs!AC$20)</f>
        <v>2.5425959367301663</v>
      </c>
      <c r="C26" s="11">
        <f t="shared" si="0"/>
        <v>828.63201578036114</v>
      </c>
      <c r="D26" s="11">
        <f>TRUNC((C26*1000/[1]UserCalcs!$D$20)/60)</f>
        <v>9</v>
      </c>
      <c r="E26" s="11">
        <f>((C26*1000/[1]UserCalcs!$D$20/60)-D26)*60</f>
        <v>51.880011271686506</v>
      </c>
      <c r="F26" s="12"/>
      <c r="G26" s="13">
        <v>20</v>
      </c>
      <c r="H26" s="10">
        <f>IF([1]PumpRatePerUserCalcs!BP$20&gt;H25,H25,[1]PumpRatePerUserCalcs!BP$20)</f>
        <v>0.39319118748858739</v>
      </c>
      <c r="I26" s="11">
        <f t="shared" si="1"/>
        <v>128.14100800253061</v>
      </c>
      <c r="J26" s="11">
        <f>TRUNC((I26*1000/[1]UserCalcs!$D$20)/60)</f>
        <v>1</v>
      </c>
      <c r="K26" s="17">
        <f>((I26*1000/[1]UserCalcs!$D$20/60)-J26)*60</f>
        <v>31.529291430379001</v>
      </c>
    </row>
    <row r="27" spans="1:11" s="15" customFormat="1" ht="15" x14ac:dyDescent="0.25">
      <c r="A27" s="16">
        <v>58</v>
      </c>
      <c r="B27" s="10">
        <f>IF([1]PumpRatePerUserCalcs!AD$20&gt;B26,B26,[1]PumpRatePerUserCalcs!AD$20)</f>
        <v>2.4728428754960237</v>
      </c>
      <c r="C27" s="11">
        <f t="shared" si="0"/>
        <v>805.89949312415422</v>
      </c>
      <c r="D27" s="11">
        <f>TRUNC((C27*1000/[1]UserCalcs!$D$20)/60)</f>
        <v>9</v>
      </c>
      <c r="E27" s="11">
        <f>((C27*1000/[1]UserCalcs!$D$20/60)-D27)*60</f>
        <v>35.642495088681549</v>
      </c>
      <c r="F27" s="12"/>
      <c r="G27" s="13">
        <v>19</v>
      </c>
      <c r="H27" s="10">
        <f>IF([1]PumpRatePerUserCalcs!BQ$20&gt;H26,H26,[1]PumpRatePerUserCalcs!BQ$20)</f>
        <v>0.3537538653690665</v>
      </c>
      <c r="I27" s="11">
        <f t="shared" si="1"/>
        <v>115.28838472377878</v>
      </c>
      <c r="J27" s="11">
        <f>TRUNC((I27*1000/[1]UserCalcs!$D$20)/60)</f>
        <v>1</v>
      </c>
      <c r="K27" s="17">
        <f>((I27*1000/[1]UserCalcs!$D$20/60)-J27)*60</f>
        <v>22.348846231270553</v>
      </c>
    </row>
    <row r="28" spans="1:11" s="15" customFormat="1" ht="15" x14ac:dyDescent="0.25">
      <c r="A28" s="16">
        <v>57</v>
      </c>
      <c r="B28" s="10">
        <f>IF([1]PumpRatePerUserCalcs!AE$20&gt;B27,B27,[1]PumpRatePerUserCalcs!AE$20)</f>
        <v>2.4030898142618806</v>
      </c>
      <c r="C28" s="11">
        <f t="shared" si="0"/>
        <v>783.16697046794684</v>
      </c>
      <c r="D28" s="11">
        <f>TRUNC((C28*1000/[1]UserCalcs!$D$20)/60)</f>
        <v>9</v>
      </c>
      <c r="E28" s="11">
        <f>((C28*1000/[1]UserCalcs!$D$20/60)-D28)*60</f>
        <v>19.40497890567638</v>
      </c>
      <c r="F28" s="12"/>
      <c r="G28" s="13">
        <v>18</v>
      </c>
      <c r="H28" s="10">
        <f>IF([1]PumpRatePerUserCalcs!BR$20&gt;H27,H27,[1]PumpRatePerUserCalcs!BR$20)</f>
        <v>0.31431654324954567</v>
      </c>
      <c r="I28" s="11">
        <f t="shared" si="1"/>
        <v>102.43576144502693</v>
      </c>
      <c r="J28" s="11">
        <f>TRUNC((I28*1000/[1]UserCalcs!$D$20)/60)</f>
        <v>1</v>
      </c>
      <c r="K28" s="17">
        <f>((I28*1000/[1]UserCalcs!$D$20/60)-J28)*60</f>
        <v>13.168401032162095</v>
      </c>
    </row>
    <row r="29" spans="1:11" s="15" customFormat="1" ht="15" x14ac:dyDescent="0.25">
      <c r="A29" s="16">
        <v>56</v>
      </c>
      <c r="B29" s="10">
        <f>IF([1]PumpRatePerUserCalcs!AF$20&gt;B28,B28,[1]PumpRatePerUserCalcs!AF$20)</f>
        <v>2.333336753027738</v>
      </c>
      <c r="C29" s="11">
        <f t="shared" si="0"/>
        <v>760.43444781173991</v>
      </c>
      <c r="D29" s="11">
        <f>TRUNC((C29*1000/[1]UserCalcs!$D$20)/60)</f>
        <v>9</v>
      </c>
      <c r="E29" s="11">
        <f>((C29*1000/[1]UserCalcs!$D$20/60)-D29)*60</f>
        <v>3.167462722671317</v>
      </c>
      <c r="F29" s="12"/>
      <c r="G29" s="13">
        <v>17</v>
      </c>
      <c r="H29" s="10">
        <f>IF([1]PumpRatePerUserCalcs!BS$20&gt;H28,H28,[1]PumpRatePerUserCalcs!BS$20)</f>
        <v>0.27487922113002483</v>
      </c>
      <c r="I29" s="11">
        <f t="shared" si="1"/>
        <v>89.583138166275091</v>
      </c>
      <c r="J29" s="11">
        <f>TRUNC((I29*1000/[1]UserCalcs!$D$20)/60)</f>
        <v>1</v>
      </c>
      <c r="K29" s="17">
        <f>((I29*1000/[1]UserCalcs!$D$20/60)-J29)*60</f>
        <v>3.9879558330536335</v>
      </c>
    </row>
    <row r="30" spans="1:11" s="15" customFormat="1" ht="15" x14ac:dyDescent="0.25">
      <c r="A30" s="16">
        <v>55</v>
      </c>
      <c r="B30" s="10">
        <f>IF([1]PumpRatePerUserCalcs!AG$20&gt;B29,B29,[1]PumpRatePerUserCalcs!AG$20)</f>
        <v>2.263583691793595</v>
      </c>
      <c r="C30" s="11">
        <f t="shared" si="0"/>
        <v>737.70192515553254</v>
      </c>
      <c r="D30" s="11">
        <f>TRUNC((C30*1000/[1]UserCalcs!$D$20)/60)</f>
        <v>8</v>
      </c>
      <c r="E30" s="11">
        <f>((C30*1000/[1]UserCalcs!$D$20/60)-D30)*60</f>
        <v>46.929946539666041</v>
      </c>
      <c r="F30" s="12"/>
      <c r="G30" s="13">
        <v>16</v>
      </c>
      <c r="H30" s="10">
        <f>IF([1]PumpRatePerUserCalcs!BT$20&gt;H29,H29,[1]PumpRatePerUserCalcs!BT$20)</f>
        <v>0.235441899010504</v>
      </c>
      <c r="I30" s="11">
        <f t="shared" si="1"/>
        <v>76.730514887523256</v>
      </c>
      <c r="J30" s="11">
        <f>TRUNC((I30*1000/[1]UserCalcs!$D$20)/60)</f>
        <v>0</v>
      </c>
      <c r="K30" s="17">
        <f>((I30*1000/[1]UserCalcs!$D$20/60)-J30)*60</f>
        <v>54.807510633945185</v>
      </c>
    </row>
    <row r="31" spans="1:11" s="15" customFormat="1" ht="15" x14ac:dyDescent="0.25">
      <c r="A31" s="16">
        <v>54</v>
      </c>
      <c r="B31" s="10">
        <f>IF([1]PumpRatePerUserCalcs!AH$20&gt;B30,B30,[1]PumpRatePerUserCalcs!AH$20)</f>
        <v>2.1938306305594519</v>
      </c>
      <c r="C31" s="11">
        <f t="shared" si="0"/>
        <v>714.96940249932538</v>
      </c>
      <c r="D31" s="11">
        <f>TRUNC((C31*1000/[1]UserCalcs!$D$20)/60)</f>
        <v>8</v>
      </c>
      <c r="E31" s="11">
        <f>((C31*1000/[1]UserCalcs!$D$20/60)-D31)*60</f>
        <v>30.692430356660978</v>
      </c>
      <c r="F31" s="12"/>
      <c r="G31" s="13">
        <v>15</v>
      </c>
      <c r="H31" s="10">
        <f>IF([1]PumpRatePerUserCalcs!BU$20&gt;H30,H30,[1]PumpRatePerUserCalcs!BU$20)</f>
        <v>0.19600457689098316</v>
      </c>
      <c r="I31" s="11">
        <f t="shared" si="1"/>
        <v>63.877891608771407</v>
      </c>
      <c r="J31" s="11">
        <f>TRUNC((I31*1000/[1]UserCalcs!$D$20)/60)</f>
        <v>0</v>
      </c>
      <c r="K31" s="17">
        <f>((I31*1000/[1]UserCalcs!$D$20/60)-J31)*60</f>
        <v>45.627065434836723</v>
      </c>
    </row>
    <row r="32" spans="1:11" s="15" customFormat="1" ht="15" x14ac:dyDescent="0.25">
      <c r="A32" s="16">
        <v>53</v>
      </c>
      <c r="B32" s="10">
        <f>IF([1]PumpRatePerUserCalcs!AI$20&gt;B31,B31,[1]PumpRatePerUserCalcs!AI$20)</f>
        <v>2.1240775693253098</v>
      </c>
      <c r="C32" s="11">
        <f t="shared" si="0"/>
        <v>692.23687984311846</v>
      </c>
      <c r="D32" s="11">
        <f>TRUNC((C32*1000/[1]UserCalcs!$D$20)/60)</f>
        <v>8</v>
      </c>
      <c r="E32" s="11">
        <f>((C32*1000/[1]UserCalcs!$D$20/60)-D32)*60</f>
        <v>14.454914173656022</v>
      </c>
      <c r="F32" s="12"/>
      <c r="G32" s="13">
        <v>14</v>
      </c>
      <c r="H32" s="10">
        <f>IF([1]PumpRatePerUserCalcs!BV$20&gt;H31,H31,[1]PumpRatePerUserCalcs!BV$20)</f>
        <v>0.15656725477146233</v>
      </c>
      <c r="I32" s="11">
        <f t="shared" si="1"/>
        <v>51.025268330019571</v>
      </c>
      <c r="J32" s="11">
        <f>TRUNC((I32*1000/[1]UserCalcs!$D$20)/60)</f>
        <v>0</v>
      </c>
      <c r="K32" s="17">
        <f>((I32*1000/[1]UserCalcs!$D$20/60)-J32)*60</f>
        <v>36.446620235728268</v>
      </c>
    </row>
    <row r="33" spans="1:11" s="15" customFormat="1" ht="15" x14ac:dyDescent="0.25">
      <c r="A33" s="16">
        <v>52</v>
      </c>
      <c r="B33" s="10">
        <f>IF([1]PumpRatePerUserCalcs!AJ$20&gt;B32,B32,[1]PumpRatePerUserCalcs!AJ$20)</f>
        <v>2.0543245080911663</v>
      </c>
      <c r="C33" s="11">
        <f t="shared" si="0"/>
        <v>669.50435718691108</v>
      </c>
      <c r="D33" s="11">
        <f>TRUNC((C33*1000/[1]UserCalcs!$D$20)/60)</f>
        <v>7</v>
      </c>
      <c r="E33" s="11">
        <f>((C33*1000/[1]UserCalcs!$D$20/60)-D33)*60</f>
        <v>58.217397990650745</v>
      </c>
      <c r="F33" s="12"/>
      <c r="G33" s="13">
        <v>13</v>
      </c>
      <c r="H33" s="10">
        <f>IF([1]PumpRatePerUserCalcs!BW$20&gt;H32,H32,[1]PumpRatePerUserCalcs!BW$20)</f>
        <v>0.11712993265194147</v>
      </c>
      <c r="I33" s="11">
        <f t="shared" si="1"/>
        <v>38.172645051267729</v>
      </c>
      <c r="J33" s="11">
        <f>TRUNC((I33*1000/[1]UserCalcs!$D$20)/60)</f>
        <v>0</v>
      </c>
      <c r="K33" s="17">
        <f>((I33*1000/[1]UserCalcs!$D$20/60)-J33)*60</f>
        <v>27.266175036619803</v>
      </c>
    </row>
    <row r="34" spans="1:11" s="15" customFormat="1" ht="15" x14ac:dyDescent="0.25">
      <c r="A34" s="16">
        <v>51</v>
      </c>
      <c r="B34" s="10">
        <f>IF([1]PumpRatePerUserCalcs!AK$20&gt;B33,B33,[1]PumpRatePerUserCalcs!AK$20)</f>
        <v>1.9845714468570239</v>
      </c>
      <c r="C34" s="11">
        <f t="shared" si="0"/>
        <v>646.77183453070404</v>
      </c>
      <c r="D34" s="11">
        <f>TRUNC((C34*1000/[1]UserCalcs!$D$20)/60)</f>
        <v>7</v>
      </c>
      <c r="E34" s="11">
        <f>((C34*1000/[1]UserCalcs!$D$20/60)-D34)*60</f>
        <v>41.979881807645789</v>
      </c>
      <c r="F34" s="12"/>
      <c r="G34" s="13">
        <v>12</v>
      </c>
      <c r="H34" s="10">
        <f>IF([1]PumpRatePerUserCalcs!BX$20&gt;H33,H33,[1]PumpRatePerUserCalcs!BX$20)</f>
        <v>7.7692610532420617E-2</v>
      </c>
      <c r="I34" s="11">
        <f t="shared" si="1"/>
        <v>25.320021772515879</v>
      </c>
      <c r="J34" s="11">
        <f>TRUNC((I34*1000/[1]UserCalcs!$D$20)/60)</f>
        <v>0</v>
      </c>
      <c r="K34" s="17">
        <f>((I34*1000/[1]UserCalcs!$D$20/60)-J34)*60</f>
        <v>18.085729837511344</v>
      </c>
    </row>
    <row r="35" spans="1:11" s="15" customFormat="1" ht="15" x14ac:dyDescent="0.25">
      <c r="A35" s="16">
        <v>50</v>
      </c>
      <c r="B35" s="10">
        <f>IF([1]PumpRatePerUserCalcs!AL$20&gt;B34,B34,[1]PumpRatePerUserCalcs!AL$20)</f>
        <v>1.9266320177848713</v>
      </c>
      <c r="C35" s="11">
        <f t="shared" si="0"/>
        <v>627.88937459608962</v>
      </c>
      <c r="D35" s="11">
        <f>TRUNC((C35*1000/[1]UserCalcs!$D$20)/60)</f>
        <v>7</v>
      </c>
      <c r="E35" s="11">
        <f>((C35*1000/[1]UserCalcs!$D$20/60)-D35)*60</f>
        <v>28.492410425778303</v>
      </c>
      <c r="F35" s="12"/>
      <c r="G35" s="13">
        <v>11</v>
      </c>
      <c r="H35" s="10">
        <f>IF([1]PumpRatePerUserCalcs!BY$20&gt;H34,H34,[1]PumpRatePerUserCalcs!BY$20)</f>
        <v>3.8255288412899803E-2</v>
      </c>
      <c r="I35" s="11">
        <f t="shared" si="1"/>
        <v>12.467398493764046</v>
      </c>
      <c r="J35" s="11">
        <f>TRUNC((I35*1000/[1]UserCalcs!$D$20)/60)</f>
        <v>0</v>
      </c>
      <c r="K35" s="17">
        <f>((I35*1000/[1]UserCalcs!$D$20/60)-J35)*60</f>
        <v>8.9052846384028896</v>
      </c>
    </row>
    <row r="36" spans="1:11" s="15" customFormat="1" ht="15" x14ac:dyDescent="0.25">
      <c r="A36" s="16">
        <v>49</v>
      </c>
      <c r="B36" s="10">
        <f>IF([1]PumpRatePerUserCalcs!AM$20&gt;B35,B35,[1]PumpRatePerUserCalcs!AM$20)</f>
        <v>1.8686925887127182</v>
      </c>
      <c r="C36" s="11">
        <f t="shared" si="0"/>
        <v>609.00691466147487</v>
      </c>
      <c r="D36" s="11">
        <f>TRUNC((C36*1000/[1]UserCalcs!$D$20)/60)</f>
        <v>7</v>
      </c>
      <c r="E36" s="11">
        <f>((C36*1000/[1]UserCalcs!$D$20/60)-D36)*60</f>
        <v>15.004939043910603</v>
      </c>
      <c r="F36" s="12"/>
      <c r="G36" s="13">
        <v>10</v>
      </c>
      <c r="H36" s="10">
        <f>IF([1]PumpRatePerUserCalcs!BZ$20&gt;H35,H35,[1]PumpRatePerUserCalcs!BZ$20)</f>
        <v>0</v>
      </c>
      <c r="I36" s="11">
        <f t="shared" si="1"/>
        <v>0</v>
      </c>
      <c r="J36" s="11">
        <f>TRUNC((I36*1000/[1]UserCalcs!$D$20)/60)</f>
        <v>0</v>
      </c>
      <c r="K36" s="17">
        <f>((I36*1000/[1]UserCalcs!$D$20/60)-J36)*60</f>
        <v>0</v>
      </c>
    </row>
    <row r="37" spans="1:11" s="15" customFormat="1" ht="15" x14ac:dyDescent="0.25">
      <c r="A37" s="16">
        <v>48</v>
      </c>
      <c r="B37" s="10">
        <f>IF([1]PumpRatePerUserCalcs!AN$20&gt;B36,B36,[1]PumpRatePerUserCalcs!AN$20)</f>
        <v>1.8107531596405653</v>
      </c>
      <c r="C37" s="11">
        <f t="shared" si="0"/>
        <v>590.12445472686022</v>
      </c>
      <c r="D37" s="11">
        <f>TRUNC((C37*1000/[1]UserCalcs!$D$20)/60)</f>
        <v>7</v>
      </c>
      <c r="E37" s="11">
        <f>((C37*1000/[1]UserCalcs!$D$20/60)-D37)*60</f>
        <v>1.5174676620430105</v>
      </c>
      <c r="F37" s="12"/>
      <c r="G37" s="13">
        <v>9</v>
      </c>
      <c r="H37" s="10">
        <f>IF([1]PumpRatePerUserCalcs!CA$20&gt;H36,H36,[1]PumpRatePerUserCalcs!CA$20)</f>
        <v>0</v>
      </c>
      <c r="I37" s="11">
        <f t="shared" si="1"/>
        <v>0</v>
      </c>
      <c r="J37" s="11">
        <f>TRUNC((I37*1000/[1]UserCalcs!$D$20)/60)</f>
        <v>0</v>
      </c>
      <c r="K37" s="17">
        <f>((I37*1000/[1]UserCalcs!$D$20/60)-J37)*60</f>
        <v>0</v>
      </c>
    </row>
    <row r="38" spans="1:11" s="15" customFormat="1" ht="15" x14ac:dyDescent="0.25">
      <c r="A38" s="16">
        <v>47</v>
      </c>
      <c r="B38" s="10">
        <f>IF([1]PumpRatePerUserCalcs!AO$20&gt;B37,B37,[1]PumpRatePerUserCalcs!AO$20)</f>
        <v>1.7528137305684122</v>
      </c>
      <c r="C38" s="11">
        <f t="shared" si="0"/>
        <v>571.24199479224558</v>
      </c>
      <c r="D38" s="11">
        <f>TRUNC((C38*1000/[1]UserCalcs!$D$20)/60)</f>
        <v>6</v>
      </c>
      <c r="E38" s="11">
        <f>((C38*1000/[1]UserCalcs!$D$20/60)-D38)*60</f>
        <v>48.029996280175418</v>
      </c>
      <c r="F38" s="12"/>
      <c r="G38" s="13">
        <v>8</v>
      </c>
      <c r="H38" s="10">
        <f>IF([1]PumpRatePerUserCalcs!CB$20&gt;H37,H37,[1]PumpRatePerUserCalcs!CB$20)</f>
        <v>0</v>
      </c>
      <c r="I38" s="11">
        <f t="shared" si="1"/>
        <v>0</v>
      </c>
      <c r="J38" s="11">
        <f>TRUNC((I38*1000/[1]UserCalcs!$D$20)/60)</f>
        <v>0</v>
      </c>
      <c r="K38" s="17">
        <f>((I38*1000/[1]UserCalcs!$D$20/60)-J38)*60</f>
        <v>0</v>
      </c>
    </row>
    <row r="39" spans="1:11" s="15" customFormat="1" ht="15" x14ac:dyDescent="0.25">
      <c r="A39" s="16">
        <v>46</v>
      </c>
      <c r="B39" s="10">
        <f>IF([1]PumpRatePerUserCalcs!AP$20&gt;B38,B38,[1]PumpRatePerUserCalcs!AP$20)</f>
        <v>1.6948743014962591</v>
      </c>
      <c r="C39" s="11">
        <f t="shared" si="0"/>
        <v>552.35953485763082</v>
      </c>
      <c r="D39" s="11">
        <f>TRUNC((C39*1000/[1]UserCalcs!$D$20)/60)</f>
        <v>6</v>
      </c>
      <c r="E39" s="11">
        <f>((C39*1000/[1]UserCalcs!$D$20/60)-D39)*60</f>
        <v>34.542524898307775</v>
      </c>
      <c r="F39" s="12"/>
      <c r="G39" s="13">
        <v>7</v>
      </c>
      <c r="H39" s="10">
        <f>IF([1]PumpRatePerUserCalcs!CC$20&gt;H38,H38,[1]PumpRatePerUserCalcs!CC$20)</f>
        <v>0</v>
      </c>
      <c r="I39" s="11">
        <f t="shared" si="1"/>
        <v>0</v>
      </c>
      <c r="J39" s="11">
        <f>TRUNC((I39*1000/[1]UserCalcs!$D$20)/60)</f>
        <v>0</v>
      </c>
      <c r="K39" s="17">
        <f>((I39*1000/[1]UserCalcs!$D$20/60)-J39)*60</f>
        <v>0</v>
      </c>
    </row>
    <row r="40" spans="1:11" s="15" customFormat="1" ht="15" x14ac:dyDescent="0.25">
      <c r="A40" s="16">
        <v>45</v>
      </c>
      <c r="B40" s="10">
        <f>IF([1]PumpRatePerUserCalcs!AQ$20&gt;B39,B39,[1]PumpRatePerUserCalcs!AQ$20)</f>
        <v>1.6369348724241062</v>
      </c>
      <c r="C40" s="11">
        <f t="shared" si="0"/>
        <v>533.47707492301629</v>
      </c>
      <c r="D40" s="11">
        <f>TRUNC((C40*1000/[1]UserCalcs!$D$20)/60)</f>
        <v>6</v>
      </c>
      <c r="E40" s="11">
        <f>((C40*1000/[1]UserCalcs!$D$20/60)-D40)*60</f>
        <v>21.055053516440179</v>
      </c>
      <c r="F40" s="12"/>
      <c r="G40" s="13">
        <v>6</v>
      </c>
      <c r="H40" s="10">
        <f>IF([1]PumpRatePerUserCalcs!CD$20&gt;H39,H39,[1]PumpRatePerUserCalcs!CD$20)</f>
        <v>0</v>
      </c>
      <c r="I40" s="11">
        <f t="shared" si="1"/>
        <v>0</v>
      </c>
      <c r="J40" s="11">
        <f>TRUNC((I40*1000/[1]UserCalcs!$D$20)/60)</f>
        <v>0</v>
      </c>
      <c r="K40" s="17">
        <f>((I40*1000/[1]UserCalcs!$D$20/60)-J40)*60</f>
        <v>0</v>
      </c>
    </row>
    <row r="41" spans="1:11" s="15" customFormat="1" ht="15" x14ac:dyDescent="0.25">
      <c r="A41" s="16">
        <v>44</v>
      </c>
      <c r="B41" s="10">
        <f>IF([1]PumpRatePerUserCalcs!AR$20&gt;B40,B40,[1]PumpRatePerUserCalcs!AR$20)</f>
        <v>1.5789954433519531</v>
      </c>
      <c r="C41" s="11">
        <f t="shared" si="0"/>
        <v>514.59461498840153</v>
      </c>
      <c r="D41" s="11">
        <f>TRUNC((C41*1000/[1]UserCalcs!$D$20)/60)</f>
        <v>6</v>
      </c>
      <c r="E41" s="11">
        <f>((C41*1000/[1]UserCalcs!$D$20/60)-D41)*60</f>
        <v>7.5675821345725325</v>
      </c>
      <c r="F41" s="12"/>
      <c r="G41" s="13">
        <v>5</v>
      </c>
      <c r="H41" s="10">
        <f>IF([1]PumpRatePerUserCalcs!CE$20&gt;H40,H40,[1]PumpRatePerUserCalcs!CE$20)</f>
        <v>0</v>
      </c>
      <c r="I41" s="11">
        <f t="shared" si="1"/>
        <v>0</v>
      </c>
      <c r="J41" s="11">
        <f>TRUNC((I41*1000/[1]UserCalcs!$D$20)/60)</f>
        <v>0</v>
      </c>
      <c r="K41" s="17">
        <f>((I41*1000/[1]UserCalcs!$D$20/60)-J41)*60</f>
        <v>0</v>
      </c>
    </row>
    <row r="42" spans="1:11" s="15" customFormat="1" ht="15" x14ac:dyDescent="0.25">
      <c r="A42" s="16">
        <v>43</v>
      </c>
      <c r="B42" s="10">
        <f>IF([1]PumpRatePerUserCalcs!AS$20&gt;B41,B41,[1]PumpRatePerUserCalcs!AS$20)</f>
        <v>1.5210560142798002</v>
      </c>
      <c r="C42" s="11">
        <f t="shared" si="0"/>
        <v>495.71215505378689</v>
      </c>
      <c r="D42" s="11">
        <f>TRUNC((C42*1000/[1]UserCalcs!$D$20)/60)</f>
        <v>5</v>
      </c>
      <c r="E42" s="11">
        <f>((C42*1000/[1]UserCalcs!$D$20/60)-D42)*60</f>
        <v>54.080110752704883</v>
      </c>
      <c r="F42" s="12"/>
      <c r="G42" s="13">
        <v>4</v>
      </c>
      <c r="H42" s="10">
        <f>IF([1]PumpRatePerUserCalcs!CF$20&gt;H41,H41,[1]PumpRatePerUserCalcs!CF$20)</f>
        <v>0</v>
      </c>
      <c r="I42" s="11">
        <f t="shared" si="1"/>
        <v>0</v>
      </c>
      <c r="J42" s="11">
        <f>TRUNC((I42*1000/[1]UserCalcs!$D$20)/60)</f>
        <v>0</v>
      </c>
      <c r="K42" s="17">
        <f>((I42*1000/[1]UserCalcs!$D$20/60)-J42)*60</f>
        <v>0</v>
      </c>
    </row>
    <row r="43" spans="1:11" s="15" customFormat="1" ht="15" x14ac:dyDescent="0.25">
      <c r="A43" s="16">
        <v>42</v>
      </c>
      <c r="B43" s="10">
        <f>IF([1]PumpRatePerUserCalcs!AT$20&gt;B42,B42,[1]PumpRatePerUserCalcs!AT$20)</f>
        <v>1.4631165852076471</v>
      </c>
      <c r="C43" s="11">
        <f t="shared" si="0"/>
        <v>476.82969511917219</v>
      </c>
      <c r="D43" s="11">
        <f>TRUNC((C43*1000/[1]UserCalcs!$D$20)/60)</f>
        <v>5</v>
      </c>
      <c r="E43" s="11">
        <f>((C43*1000/[1]UserCalcs!$D$20/60)-D43)*60</f>
        <v>40.59263937083729</v>
      </c>
      <c r="F43" s="12"/>
      <c r="G43" s="13">
        <v>3</v>
      </c>
      <c r="H43" s="10">
        <f>IF([1]PumpRatePerUserCalcs!CG$20&gt;H42,H42,[1]PumpRatePerUserCalcs!CG$20)</f>
        <v>0</v>
      </c>
      <c r="I43" s="11">
        <f t="shared" si="1"/>
        <v>0</v>
      </c>
      <c r="J43" s="11">
        <f>TRUNC((I43*1000/[1]UserCalcs!$D$20)/60)</f>
        <v>0</v>
      </c>
      <c r="K43" s="17">
        <f>((I43*1000/[1]UserCalcs!$D$20/60)-J43)*60</f>
        <v>0</v>
      </c>
    </row>
    <row r="44" spans="1:11" s="15" customFormat="1" ht="15" x14ac:dyDescent="0.25">
      <c r="A44" s="16">
        <v>41</v>
      </c>
      <c r="B44" s="10">
        <f>IF([1]PumpRatePerUserCalcs!AU$20&gt;B43,B43,[1]PumpRatePerUserCalcs!AU$20)</f>
        <v>1.405177156135494</v>
      </c>
      <c r="C44" s="11">
        <f t="shared" si="0"/>
        <v>457.94723518455748</v>
      </c>
      <c r="D44" s="11">
        <f>TRUNC((C44*1000/[1]UserCalcs!$D$20)/60)</f>
        <v>5</v>
      </c>
      <c r="E44" s="11">
        <f>((C44*1000/[1]UserCalcs!$D$20/60)-D44)*60</f>
        <v>27.105167988969647</v>
      </c>
      <c r="F44" s="12"/>
      <c r="G44" s="13">
        <v>2</v>
      </c>
      <c r="H44" s="10">
        <f>IF([1]PumpRatePerUserCalcs!CH$20&gt;H43,H43,[1]PumpRatePerUserCalcs!CH$20)</f>
        <v>0</v>
      </c>
      <c r="I44" s="11">
        <f t="shared" si="1"/>
        <v>0</v>
      </c>
      <c r="J44" s="11">
        <f>TRUNC((I44*1000/[1]UserCalcs!$D$20)/60)</f>
        <v>0</v>
      </c>
      <c r="K44" s="17">
        <f>((I44*1000/[1]UserCalcs!$D$20/60)-J44)*60</f>
        <v>0</v>
      </c>
    </row>
    <row r="45" spans="1:11" s="15" customFormat="1" ht="15" x14ac:dyDescent="0.25">
      <c r="A45" s="18">
        <v>40</v>
      </c>
      <c r="B45" s="19">
        <f>IF([1]PumpRatePerUserCalcs!AV$20&gt;B44,B44,[1]PumpRatePerUserCalcs!AV$20)</f>
        <v>1.3519457944085111</v>
      </c>
      <c r="C45" s="20">
        <f t="shared" si="0"/>
        <v>440.59913439773379</v>
      </c>
      <c r="D45" s="20">
        <f>TRUNC((C45*1000/[1]UserCalcs!$D$20)/60)</f>
        <v>5</v>
      </c>
      <c r="E45" s="21">
        <f>((C45*1000/[1]UserCalcs!$D$20/60)-D45)*60</f>
        <v>14.713667426952703</v>
      </c>
      <c r="F45" s="12"/>
      <c r="G45" s="22">
        <v>1</v>
      </c>
      <c r="H45" s="19">
        <f>IF([1]PumpRatePerUserCalcs!CI$20&gt;H44,H44,[1]PumpRatePerUserCalcs!CI$20)</f>
        <v>0</v>
      </c>
      <c r="I45" s="20">
        <f t="shared" si="1"/>
        <v>0</v>
      </c>
      <c r="J45" s="20">
        <f>TRUNC((I45*1000/[1]UserCalcs!$D$20)/60)</f>
        <v>0</v>
      </c>
      <c r="K45" s="21">
        <f>((I45*1000/[1]UserCalcs!$D$20/60)-J45)*60</f>
        <v>0</v>
      </c>
    </row>
    <row r="47" spans="1:11" x14ac:dyDescent="0.3">
      <c r="B47" s="23"/>
    </row>
    <row r="48" spans="1:11" x14ac:dyDescent="0.3">
      <c r="B48" s="23"/>
    </row>
    <row r="49" spans="2:2" x14ac:dyDescent="0.3">
      <c r="B49" s="23"/>
    </row>
    <row r="50" spans="2:2" x14ac:dyDescent="0.3">
      <c r="B50" s="23"/>
    </row>
    <row r="51" spans="2:2" x14ac:dyDescent="0.3">
      <c r="B51" s="23"/>
    </row>
    <row r="52" spans="2:2" x14ac:dyDescent="0.3">
      <c r="B52" s="23"/>
    </row>
  </sheetData>
  <mergeCells count="7">
    <mergeCell ref="A1:K1"/>
    <mergeCell ref="A2:K2"/>
    <mergeCell ref="A3:K3"/>
    <mergeCell ref="B5:C5"/>
    <mergeCell ref="D5:E5"/>
    <mergeCell ref="H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Angaston LLC</vt:lpstr>
      <vt:lpstr>Ashby Res</vt:lpstr>
      <vt:lpstr>Bayview</vt:lpstr>
      <vt:lpstr>Beckstoffer</vt:lpstr>
      <vt:lpstr>Benessere</vt:lpstr>
      <vt:lpstr>Bitterroot</vt:lpstr>
      <vt:lpstr>Calistoga Wine</vt:lpstr>
      <vt:lpstr>Carpenter Ranches</vt:lpstr>
      <vt:lpstr>Carpy</vt:lpstr>
      <vt:lpstr>Centa</vt:lpstr>
      <vt:lpstr>Chavez Leeds</vt:lpstr>
      <vt:lpstr>Chimmey Rock</vt:lpstr>
      <vt:lpstr>Curtis Res</vt:lpstr>
      <vt:lpstr>Deux Chevaux</vt:lpstr>
      <vt:lpstr>Elliott Vineyards</vt:lpstr>
      <vt:lpstr>FN Land</vt:lpstr>
      <vt:lpstr>Foley</vt:lpstr>
      <vt:lpstr>Frogs Leap</vt:lpstr>
      <vt:lpstr>Hermosa</vt:lpstr>
      <vt:lpstr>Jackson Family</vt:lpstr>
      <vt:lpstr>Kletter Vineyards</vt:lpstr>
      <vt:lpstr>Laird (St. Andrews)</vt:lpstr>
      <vt:lpstr>Laird (Silverado)</vt:lpstr>
      <vt:lpstr>Laurent Theodore</vt:lpstr>
      <vt:lpstr>Lohr Red</vt:lpstr>
      <vt:lpstr>Monticello</vt:lpstr>
      <vt:lpstr>Oakville Cross</vt:lpstr>
      <vt:lpstr>Oakville Winery</vt:lpstr>
      <vt:lpstr>Pelosi</vt:lpstr>
      <vt:lpstr>Rodgers Land</vt:lpstr>
      <vt:lpstr>Rutherford River</vt:lpstr>
      <vt:lpstr>St. Supery</vt:lpstr>
      <vt:lpstr>Summit Vineyards</vt:lpstr>
      <vt:lpstr>Treasury (Bear Flat)</vt:lpstr>
      <vt:lpstr>Treasury (BV 1)</vt:lpstr>
      <vt:lpstr>Treasury (BV 12)</vt:lpstr>
      <vt:lpstr>Treasury (Larsen)</vt:lpstr>
      <vt:lpstr>Treasury (Tamagni)</vt:lpstr>
      <vt:lpstr>Trefethen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Darren@Waterboards</dc:creator>
  <cp:lastModifiedBy>Tran, Darren@Waterboards</cp:lastModifiedBy>
  <dcterms:created xsi:type="dcterms:W3CDTF">2025-02-26T21:54:43Z</dcterms:created>
  <dcterms:modified xsi:type="dcterms:W3CDTF">2026-03-02T21:04:14Z</dcterms:modified>
</cp:coreProperties>
</file>